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ELISA\Reza\PRMT7\Revision\"/>
    </mc:Choice>
  </mc:AlternateContent>
  <xr:revisionPtr revIDLastSave="0" documentId="13_ncr:1_{3CDBBD85-00E8-4B52-BD21-437F355ABE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3" sheetId="3" r:id="rId1"/>
    <sheet name="Sheet1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3" l="1"/>
  <c r="F46" i="3"/>
  <c r="F45" i="3"/>
  <c r="F44" i="3"/>
  <c r="F43" i="3"/>
  <c r="F42" i="3"/>
  <c r="G33" i="3"/>
  <c r="G32" i="3" l="1"/>
  <c r="G31" i="3"/>
  <c r="G30" i="3"/>
</calcChain>
</file>

<file path=xl/sharedStrings.xml><?xml version="1.0" encoding="utf-8"?>
<sst xmlns="http://schemas.openxmlformats.org/spreadsheetml/2006/main" count="736" uniqueCount="284">
  <si>
    <t>Newly reported</t>
  </si>
  <si>
    <t>Previously reported</t>
  </si>
  <si>
    <t>Patient 23</t>
  </si>
  <si>
    <t>Patient 1, 2, 25, 26, 27</t>
  </si>
  <si>
    <t>Patient 24</t>
  </si>
  <si>
    <t>Patient 17,18</t>
  </si>
  <si>
    <t>Patient 16</t>
  </si>
  <si>
    <t>Patient 19</t>
  </si>
  <si>
    <t>Patient 4</t>
  </si>
  <si>
    <t>Patient 5</t>
  </si>
  <si>
    <t>Patient 28</t>
  </si>
  <si>
    <t>Patient 11</t>
  </si>
  <si>
    <t>Patient 10, 21, 22, 30</t>
  </si>
  <si>
    <t>Patient 13</t>
  </si>
  <si>
    <t>Patient 30</t>
  </si>
  <si>
    <t>Patient 6,7</t>
  </si>
  <si>
    <t>Patient 14</t>
  </si>
  <si>
    <t>Patient 20</t>
  </si>
  <si>
    <t>Patient 29</t>
  </si>
  <si>
    <t>Patient 15</t>
  </si>
  <si>
    <t>Patient 3</t>
  </si>
  <si>
    <t>Patient 36, 37, 38, 40</t>
  </si>
  <si>
    <t>Patient 8, 12. 31</t>
  </si>
  <si>
    <t>Patient 39</t>
  </si>
  <si>
    <t>Patient 9, 10, 19, 24, 36, 37, 38</t>
  </si>
  <si>
    <t>Patient 44, 45</t>
  </si>
  <si>
    <t>Patient 41, 42</t>
  </si>
  <si>
    <t>Patient 40</t>
  </si>
  <si>
    <t xml:space="preserve">Patient 34, 35 </t>
  </si>
  <si>
    <t>Patient 32, 33</t>
  </si>
  <si>
    <t>Patient 43</t>
  </si>
  <si>
    <t xml:space="preserve">cDNA/Coding Sequence Change   [NM_019023.5]                </t>
  </si>
  <si>
    <t>c.51G&gt;A</t>
  </si>
  <si>
    <t>c.82C&gt;T</t>
  </si>
  <si>
    <t>c.148C&gt;T</t>
  </si>
  <si>
    <t>c. 190C&gt;T</t>
  </si>
  <si>
    <t>c.231_232insT</t>
  </si>
  <si>
    <t>c.237_239del</t>
  </si>
  <si>
    <t>c.280G&gt;A</t>
  </si>
  <si>
    <t>c.374A&gt;G</t>
  </si>
  <si>
    <t>c.391+5G&gt;C</t>
  </si>
  <si>
    <t>c.493C&gt;T</t>
  </si>
  <si>
    <t>c.675_678del</t>
  </si>
  <si>
    <t>c.747-6C&gt;G</t>
  </si>
  <si>
    <t xml:space="preserve">c.820C&gt;T </t>
  </si>
  <si>
    <t>c.874delA</t>
  </si>
  <si>
    <t xml:space="preserve">c.893C&gt;T </t>
  </si>
  <si>
    <t>c.1000dup</t>
  </si>
  <si>
    <t>c.1105C&gt;T</t>
  </si>
  <si>
    <t>c.1324-1G&gt;C</t>
  </si>
  <si>
    <t>c.1413+2T&gt;G</t>
  </si>
  <si>
    <t>c.1678G&gt;A</t>
  </si>
  <si>
    <t>c.1711T&gt;C</t>
  </si>
  <si>
    <t>c.1713C&gt;A</t>
  </si>
  <si>
    <t>c.1812-2A&gt;G</t>
  </si>
  <si>
    <t>c.1909-1G&gt;A</t>
  </si>
  <si>
    <t xml:space="preserve">c.1915T&gt;C </t>
  </si>
  <si>
    <t>c.2008delT</t>
  </si>
  <si>
    <t xml:space="preserve">arr[GRCh37] 16q22.1(68,305,593-68,513,886)x1 </t>
  </si>
  <si>
    <t>deletion of exons 5-6</t>
  </si>
  <si>
    <t>c.95G&gt;C</t>
  </si>
  <si>
    <t>c.322G&gt;T</t>
  </si>
  <si>
    <t>c.431_432 del</t>
  </si>
  <si>
    <t>c.1056-1G&gt;T</t>
  </si>
  <si>
    <t>c.1074_1075delAG</t>
  </si>
  <si>
    <t>c.1097G&gt;A</t>
  </si>
  <si>
    <t>c.1159A&gt;G</t>
  </si>
  <si>
    <t>c.1239_1246dupGCTCTCCG</t>
  </si>
  <si>
    <t>c.1276-1G&gt;A</t>
  </si>
  <si>
    <t>c.1480T&gt;C</t>
  </si>
  <si>
    <t>c.1490 G&gt;A</t>
  </si>
  <si>
    <t>15,309bp deletion of transcription site</t>
  </si>
  <si>
    <t>Protein Change                                                                             [NP_001171753.1]</t>
  </si>
  <si>
    <t>p.Trp17Ter</t>
  </si>
  <si>
    <t>p.Gln28Ter</t>
  </si>
  <si>
    <t>p.Gln50Ter</t>
  </si>
  <si>
    <t>p.Gln64Ter</t>
  </si>
  <si>
    <t>p.Leu78PhefsTer24</t>
  </si>
  <si>
    <t>p.Met81del</t>
  </si>
  <si>
    <t xml:space="preserve">p.Glu94Lys </t>
  </si>
  <si>
    <t>p.Glu125Gly</t>
  </si>
  <si>
    <t>-</t>
  </si>
  <si>
    <t>p.His165Tyr</t>
  </si>
  <si>
    <t>p.Cys226ThrfsTer4</t>
  </si>
  <si>
    <t>p.Arg274ter</t>
  </si>
  <si>
    <t>p.Ile292SerfsTer45</t>
  </si>
  <si>
    <t>p.Pro298Leu</t>
  </si>
  <si>
    <t>p.Tyr334LeufsTer8</t>
  </si>
  <si>
    <t>p.Gln369Ter</t>
  </si>
  <si>
    <t>p.Glu560Lys</t>
  </si>
  <si>
    <t>p.Cys571Arg</t>
  </si>
  <si>
    <t>p.Cys671Ter</t>
  </si>
  <si>
    <t>p.Cys639Arg</t>
  </si>
  <si>
    <t>p.Tyr670MetfsTer27</t>
  </si>
  <si>
    <t>p.Arg32Thr</t>
  </si>
  <si>
    <t>p.Glu108Ter</t>
  </si>
  <si>
    <t>p.Glu144ValfsTer3</t>
  </si>
  <si>
    <t>p.Arg358SerfsTer9</t>
  </si>
  <si>
    <t>p.Cys366Tyr</t>
  </si>
  <si>
    <t>p.Arg387Gly</t>
  </si>
  <si>
    <t>p.Val416GlyfsTer27</t>
  </si>
  <si>
    <t>p.Trp494Arg</t>
  </si>
  <si>
    <t>p.Arg497Gln</t>
  </si>
  <si>
    <t>n/a</t>
  </si>
  <si>
    <t>Exon or Intron (Number Position) [GRCh38/hg38]</t>
  </si>
  <si>
    <t>exon 3 of 19 position 134 of 178</t>
  </si>
  <si>
    <t>exon 3 of 19     position 165 of 178</t>
  </si>
  <si>
    <t xml:space="preserve">exon 5 of 19 position 16 of 150 </t>
  </si>
  <si>
    <t>exon 5 of 19 position 58 of 150</t>
  </si>
  <si>
    <t xml:space="preserve">exon 5 of 19 before position 102 of 150 </t>
  </si>
  <si>
    <t>exon 5 of 19 position 105-107 of 150</t>
  </si>
  <si>
    <t xml:space="preserve">exon 5 of 19 position 148 of 150 </t>
  </si>
  <si>
    <t>exon 6 of 19 position 92 of 109</t>
  </si>
  <si>
    <t>intron 6 of 18 position 5 of 8284</t>
  </si>
  <si>
    <t>exon 7 of 19 position 102 of 113</t>
  </si>
  <si>
    <t>exon 8 of 19 position 171-174 of 242</t>
  </si>
  <si>
    <t>intron 8 of 18 position 219 of 224</t>
  </si>
  <si>
    <t xml:space="preserve">exon 9 of 19 position 74 of 181 </t>
  </si>
  <si>
    <t>exon 9 of 19 position 128 of 181</t>
  </si>
  <si>
    <t>exon 9 of 19 position 147 of 181</t>
  </si>
  <si>
    <t>exon 10 of 19 before position 74 of 128</t>
  </si>
  <si>
    <t xml:space="preserve">exon 11 of 19 position 50 of 136 </t>
  </si>
  <si>
    <t>intron 13 of 18 position 663 of 663</t>
  </si>
  <si>
    <t>intron 14 of 18 position 2 of 3816</t>
  </si>
  <si>
    <t xml:space="preserve">exon 17 of 19 position 28 of 161 </t>
  </si>
  <si>
    <t xml:space="preserve">exon 17 of 19 position 61 of 161 </t>
  </si>
  <si>
    <t xml:space="preserve">exon 17 of 19 position 63 of 161 </t>
  </si>
  <si>
    <t>intron 17 of 18 position 816 of 817</t>
  </si>
  <si>
    <t xml:space="preserve">intron 18 of 18 position 256 of 256 </t>
  </si>
  <si>
    <t xml:space="preserve">exon 19 of 19 position 7 of 1531 </t>
  </si>
  <si>
    <t>exon 19 of 19 position 100 of 1531</t>
  </si>
  <si>
    <t>exon 5-6</t>
  </si>
  <si>
    <t xml:space="preserve">exon 3 of 19 position 178 of 178 </t>
  </si>
  <si>
    <t>exon 6 of 19 position 40 of 109</t>
  </si>
  <si>
    <t xml:space="preserve">exon 7 of 19 position 40-41 of 113 </t>
  </si>
  <si>
    <t>intron 10 of 18 position 342 of 342</t>
  </si>
  <si>
    <t>exon 11 of 19 position 19-20 of 136</t>
  </si>
  <si>
    <t>exon 11 of 19 position 42 of 136</t>
  </si>
  <si>
    <t xml:space="preserve">exon 11 of 19 position 104 of 136 </t>
  </si>
  <si>
    <t xml:space="preserve">exon 12 of 19 before position 56 of 84 </t>
  </si>
  <si>
    <t>intron 12 of 18 position 336 of 336</t>
  </si>
  <si>
    <t xml:space="preserve">exon 15 of 19 position 67 of 162 </t>
  </si>
  <si>
    <t xml:space="preserve">exon 15 of 19 position 77 of 162 </t>
  </si>
  <si>
    <t>Codon Change</t>
  </si>
  <si>
    <t>TGG/TGA</t>
  </si>
  <si>
    <t>CAG/TAG</t>
  </si>
  <si>
    <t>CAA/TAA</t>
  </si>
  <si>
    <t>-/T</t>
  </si>
  <si>
    <t>TCAATG/TCG</t>
  </si>
  <si>
    <t>GAG/AAG</t>
  </si>
  <si>
    <t>GAG/GGG</t>
  </si>
  <si>
    <t>CAT/TAT</t>
  </si>
  <si>
    <t>GTCTGT/GT</t>
  </si>
  <si>
    <t>CGA/TGA</t>
  </si>
  <si>
    <t>ATC/TC</t>
  </si>
  <si>
    <t>CCC/CTC</t>
  </si>
  <si>
    <t>TAT/TTAT</t>
  </si>
  <si>
    <t>GAA/AAA</t>
  </si>
  <si>
    <t>TGC/CGC</t>
  </si>
  <si>
    <t>TGC/TGA</t>
  </si>
  <si>
    <t>TAT/AT</t>
  </si>
  <si>
    <t>AGG/ACG</t>
  </si>
  <si>
    <t>GAG/TAG</t>
  </si>
  <si>
    <t>GAG/G</t>
  </si>
  <si>
    <t>AGAGTC/AGTC</t>
  </si>
  <si>
    <t>TGT/TAT</t>
  </si>
  <si>
    <t>AGA/GGA</t>
  </si>
  <si>
    <t>GTG/GGCTCTCCGTG</t>
  </si>
  <si>
    <t>TGG/CGG</t>
  </si>
  <si>
    <t>CGG/CAG</t>
  </si>
  <si>
    <t>Variant Type</t>
  </si>
  <si>
    <t>stop gained</t>
  </si>
  <si>
    <t>frameshift variant</t>
  </si>
  <si>
    <t>inframe deletion</t>
  </si>
  <si>
    <t>Missense</t>
  </si>
  <si>
    <t>splicing variant</t>
  </si>
  <si>
    <t>Indel</t>
  </si>
  <si>
    <t>indel</t>
  </si>
  <si>
    <t>Zygosity</t>
  </si>
  <si>
    <t>Heterozygous</t>
  </si>
  <si>
    <t>Homozygous</t>
  </si>
  <si>
    <t>Heterozygous, Homozygous</t>
  </si>
  <si>
    <t>Homozygous, Heterozygous</t>
  </si>
  <si>
    <t>dbSNP ID</t>
  </si>
  <si>
    <t>rs1295361744</t>
  </si>
  <si>
    <t>rs763719331</t>
  </si>
  <si>
    <t>rs770132709</t>
  </si>
  <si>
    <t>rs1461756216</t>
  </si>
  <si>
    <t>rs749656743</t>
  </si>
  <si>
    <t>rs773746102</t>
  </si>
  <si>
    <t>rs1328582268</t>
  </si>
  <si>
    <t>rs372375423</t>
  </si>
  <si>
    <t>rs758354490</t>
  </si>
  <si>
    <t>rs770892656</t>
  </si>
  <si>
    <t>rs1251713297</t>
  </si>
  <si>
    <t>rs138108105</t>
  </si>
  <si>
    <t>rs149170494</t>
  </si>
  <si>
    <t>rs1014959895</t>
  </si>
  <si>
    <t>rs1567690011</t>
  </si>
  <si>
    <t>rs201824659</t>
  </si>
  <si>
    <t>rs763953657</t>
  </si>
  <si>
    <t>rs762515973</t>
  </si>
  <si>
    <t>rs1567721991</t>
  </si>
  <si>
    <t>rs886039897</t>
  </si>
  <si>
    <t>rs751670999</t>
  </si>
  <si>
    <t>rs753756119</t>
  </si>
  <si>
    <t xml:space="preserve">gnomAD v3.1.1                                                                                    (Highest Subpopulation) </t>
  </si>
  <si>
    <t>absent</t>
  </si>
  <si>
    <t>gnomAD v2.1.1                                                                                        (Highest Subpopulation)</t>
  </si>
  <si>
    <t xml:space="preserve">0.000003978	</t>
  </si>
  <si>
    <t xml:space="preserve">0.00002784	</t>
  </si>
  <si>
    <t xml:space="preserve">0.00001647	</t>
  </si>
  <si>
    <t xml:space="preserve">0.000003978		</t>
  </si>
  <si>
    <t>CADD_Phred</t>
  </si>
  <si>
    <t>Polyphen-2</t>
  </si>
  <si>
    <t>0.993 (probably damaging)</t>
  </si>
  <si>
    <t>0.944 (probably damaging)</t>
  </si>
  <si>
    <t>0.013 (benign)</t>
  </si>
  <si>
    <t>0.999 (probably damaging)</t>
  </si>
  <si>
    <t>0.57 (possibly damaging)</t>
  </si>
  <si>
    <t>0.635 (possibly damaging)</t>
  </si>
  <si>
    <t>0.554 (possibly damaging)</t>
  </si>
  <si>
    <t>0.997(probably damaging)</t>
  </si>
  <si>
    <t>0.913 (probably damaging)</t>
  </si>
  <si>
    <t>0.988 (probably damaging)</t>
  </si>
  <si>
    <t>SIFT</t>
  </si>
  <si>
    <t>0 (deleterious)</t>
  </si>
  <si>
    <t>0.03 (Deleterious)</t>
  </si>
  <si>
    <t>0.41 (tolerated)</t>
  </si>
  <si>
    <t>0.04 (deleterious)</t>
  </si>
  <si>
    <t>0.01 (deleterious)</t>
  </si>
  <si>
    <t>Provean</t>
  </si>
  <si>
    <t>MutationTaster</t>
  </si>
  <si>
    <t>Disease causing</t>
  </si>
  <si>
    <t>Pathogenic</t>
  </si>
  <si>
    <t>VUS</t>
  </si>
  <si>
    <t>Likely pathogenic</t>
  </si>
  <si>
    <t>PVS1, PM2, PP3</t>
  </si>
  <si>
    <t>PM2, PM4, PP3</t>
  </si>
  <si>
    <t xml:space="preserve">PM2, PP3,PP2 </t>
  </si>
  <si>
    <t>PM2, PP2, PP3</t>
  </si>
  <si>
    <t>PM2, PP2, BP4</t>
  </si>
  <si>
    <t>PVS1, PM2</t>
  </si>
  <si>
    <t>PM2, PM1, PP2, PP3</t>
  </si>
  <si>
    <t xml:space="preserve">PM1, PM2, PP2, PP3 </t>
  </si>
  <si>
    <t>PM1, PM2, PP2</t>
  </si>
  <si>
    <t>PM1, PM2, PP2, PP3</t>
  </si>
  <si>
    <t>PS1, PM1, PM2, PP2, PP3</t>
  </si>
  <si>
    <t>c.104dup</t>
  </si>
  <si>
    <t>c.1909-1G&gt;T</t>
  </si>
  <si>
    <t>c.1780_1781del</t>
  </si>
  <si>
    <t>c.1228G&gt;A</t>
  </si>
  <si>
    <t>c.678_679del</t>
  </si>
  <si>
    <t>c.1229A&gt;C</t>
  </si>
  <si>
    <t xml:space="preserve"> p.Tyr35Ter</t>
  </si>
  <si>
    <t>p.Cys226Ter</t>
  </si>
  <si>
    <t>p.Asp410Asn</t>
  </si>
  <si>
    <t>p.Asp410Ala</t>
  </si>
  <si>
    <t>Patient 36</t>
  </si>
  <si>
    <t>Patient 35</t>
  </si>
  <si>
    <t>Patient 31</t>
  </si>
  <si>
    <t xml:space="preserve">Patient 6, 7, 31 </t>
  </si>
  <si>
    <t>Patient 32,33,34</t>
  </si>
  <si>
    <t xml:space="preserve">exon 4 of 19 before position 10 of 37 </t>
  </si>
  <si>
    <t>TGTGA/TGA</t>
  </si>
  <si>
    <t>TA
TG/TAATG</t>
  </si>
  <si>
    <t>exon 8 of 19 position 174-175 of 242</t>
  </si>
  <si>
    <t>p.Leu594ValfsTer105</t>
  </si>
  <si>
    <t>exon 17 of 19 position 130-131 of 161 </t>
  </si>
  <si>
    <t>Frameshift</t>
  </si>
  <si>
    <t>Splicing</t>
  </si>
  <si>
    <t>Likely Pathogenic</t>
  </si>
  <si>
    <t>CTG/G</t>
  </si>
  <si>
    <t>exon 12 of 19 position 37 of 84</t>
  </si>
  <si>
    <t>exon 12 of 19 position 38 of 84</t>
  </si>
  <si>
    <t>GAT/AAT</t>
  </si>
  <si>
    <t>GAT/GCT</t>
  </si>
  <si>
    <t>rs750193958</t>
  </si>
  <si>
    <t>LP</t>
  </si>
  <si>
    <t>P</t>
  </si>
  <si>
    <t>Total</t>
  </si>
  <si>
    <t>Stopgained</t>
  </si>
  <si>
    <t>In frame</t>
  </si>
  <si>
    <t>Indels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</si>
</sst>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17</xdr:col>
      <xdr:colOff>317389</xdr:colOff>
      <xdr:row>14</xdr:row>
      <xdr:rowOff>88631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EC43FE-3EC1-4638-372D-F77734728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7096125"/>
          <a:ext cx="4584589" cy="275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05"/>
  <sheetViews>
    <sheetView tabSelected="1" zoomScale="84" zoomScaleNormal="84" workbookViewId="0">
      <selection activeCell="A12" sqref="A12"/>
    </sheetView>
  </sheetViews>
  <sheetFormatPr defaultColWidth="9.109375" defaultRowHeight="12" x14ac:dyDescent="0.3"/>
  <cols>
    <col min="1" max="1" width="21.44140625" style="11" customWidth="1"/>
    <col min="2" max="2" width="19.6640625" style="11" customWidth="1"/>
    <col min="3" max="4" width="12.88671875" style="11" customWidth="1"/>
    <col min="5" max="5" width="11.33203125" style="11" customWidth="1"/>
    <col min="6" max="6" width="14" style="11" customWidth="1"/>
    <col min="7" max="7" width="9.88671875" style="11" bestFit="1" customWidth="1"/>
    <col min="8" max="8" width="11.88671875" style="11" customWidth="1"/>
    <col min="9" max="9" width="9.88671875" style="11" bestFit="1" customWidth="1"/>
    <col min="10" max="10" width="9.109375" style="11"/>
    <col min="11" max="12" width="11" style="11" customWidth="1"/>
    <col min="13" max="13" width="9.88671875" style="11" bestFit="1" customWidth="1"/>
    <col min="14" max="14" width="9.88671875" style="11" customWidth="1"/>
    <col min="15" max="15" width="9.88671875" style="11" bestFit="1" customWidth="1"/>
    <col min="16" max="16" width="12.44140625" style="11" bestFit="1" customWidth="1"/>
    <col min="17" max="17" width="11.5546875" style="11" customWidth="1"/>
    <col min="18" max="18" width="9.109375" style="11"/>
    <col min="19" max="19" width="9.88671875" style="11" bestFit="1" customWidth="1"/>
    <col min="20" max="20" width="12.44140625" style="11" bestFit="1" customWidth="1"/>
    <col min="21" max="23" width="12.44140625" style="11" customWidth="1"/>
    <col min="24" max="24" width="9.109375" style="11"/>
    <col min="25" max="25" width="9.88671875" style="11" bestFit="1" customWidth="1"/>
    <col min="26" max="26" width="9.109375" style="11"/>
    <col min="27" max="27" width="9.88671875" style="11" bestFit="1" customWidth="1"/>
    <col min="28" max="28" width="9.88671875" style="11" customWidth="1"/>
    <col min="29" max="35" width="9.109375" style="11"/>
    <col min="36" max="38" width="9.88671875" style="1" bestFit="1" customWidth="1"/>
    <col min="39" max="39" width="9.44140625" style="1" bestFit="1" customWidth="1"/>
    <col min="40" max="40" width="11.6640625" style="1" customWidth="1"/>
    <col min="41" max="41" width="9.109375" style="1"/>
    <col min="42" max="42" width="9.88671875" style="1" bestFit="1" customWidth="1"/>
    <col min="43" max="43" width="9.109375" style="1"/>
    <col min="44" max="44" width="13.44140625" style="1" customWidth="1"/>
    <col min="45" max="45" width="15.6640625" style="1" customWidth="1"/>
    <col min="46" max="46" width="13.44140625" style="1" customWidth="1"/>
    <col min="47" max="47" width="40.5546875" style="1" customWidth="1"/>
    <col min="48" max="48" width="13.44140625" style="1" customWidth="1"/>
    <col min="49" max="16384" width="9.109375" style="1"/>
  </cols>
  <sheetData>
    <row r="1" spans="1:48" ht="12.6" thickBot="1" x14ac:dyDescent="0.35">
      <c r="A1" s="3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1:48" ht="12" customHeight="1" x14ac:dyDescent="0.3">
      <c r="A2" s="12"/>
      <c r="B2" s="41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3"/>
      <c r="AJ2" s="38" t="s">
        <v>1</v>
      </c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40"/>
      <c r="AV2" s="4"/>
    </row>
    <row r="3" spans="1:48" ht="36" x14ac:dyDescent="0.3">
      <c r="A3" s="13"/>
      <c r="B3" s="31" t="s">
        <v>2</v>
      </c>
      <c r="C3" s="32" t="s">
        <v>3</v>
      </c>
      <c r="D3" s="32" t="s">
        <v>260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9</v>
      </c>
      <c r="L3" s="32" t="s">
        <v>10</v>
      </c>
      <c r="M3" s="32" t="s">
        <v>261</v>
      </c>
      <c r="N3" s="32" t="s">
        <v>258</v>
      </c>
      <c r="O3" s="32" t="s">
        <v>11</v>
      </c>
      <c r="P3" s="32" t="s">
        <v>12</v>
      </c>
      <c r="Q3" s="32" t="s">
        <v>13</v>
      </c>
      <c r="R3" s="32" t="s">
        <v>14</v>
      </c>
      <c r="S3" s="32" t="s">
        <v>15</v>
      </c>
      <c r="T3" s="32" t="s">
        <v>16</v>
      </c>
      <c r="U3" s="32" t="s">
        <v>259</v>
      </c>
      <c r="V3" s="32" t="s">
        <v>258</v>
      </c>
      <c r="W3" s="32" t="s">
        <v>2</v>
      </c>
      <c r="X3" s="32" t="s">
        <v>17</v>
      </c>
      <c r="Y3" s="32" t="s">
        <v>18</v>
      </c>
      <c r="Z3" s="32" t="s">
        <v>11</v>
      </c>
      <c r="AA3" s="32" t="s">
        <v>19</v>
      </c>
      <c r="AB3" s="32" t="s">
        <v>262</v>
      </c>
      <c r="AC3" s="32" t="s">
        <v>19</v>
      </c>
      <c r="AD3" s="32" t="s">
        <v>10</v>
      </c>
      <c r="AE3" s="32" t="s">
        <v>262</v>
      </c>
      <c r="AF3" s="32" t="s">
        <v>18</v>
      </c>
      <c r="AG3" s="32" t="s">
        <v>20</v>
      </c>
      <c r="AH3" s="32" t="s">
        <v>6</v>
      </c>
      <c r="AI3" s="33" t="s">
        <v>13</v>
      </c>
      <c r="AJ3" s="34" t="s">
        <v>21</v>
      </c>
      <c r="AK3" s="35" t="s">
        <v>22</v>
      </c>
      <c r="AL3" s="35" t="s">
        <v>23</v>
      </c>
      <c r="AM3" s="35" t="s">
        <v>24</v>
      </c>
      <c r="AN3" s="35" t="s">
        <v>25</v>
      </c>
      <c r="AO3" s="35" t="s">
        <v>26</v>
      </c>
      <c r="AP3" s="35" t="s">
        <v>27</v>
      </c>
      <c r="AQ3" s="35" t="s">
        <v>23</v>
      </c>
      <c r="AR3" s="35" t="s">
        <v>28</v>
      </c>
      <c r="AS3" s="35" t="s">
        <v>28</v>
      </c>
      <c r="AT3" s="35" t="s">
        <v>29</v>
      </c>
      <c r="AU3" s="36" t="s">
        <v>30</v>
      </c>
    </row>
    <row r="4" spans="1:48" ht="72" x14ac:dyDescent="0.3">
      <c r="A4" s="13" t="s">
        <v>31</v>
      </c>
      <c r="B4" s="17" t="s">
        <v>32</v>
      </c>
      <c r="C4" s="3" t="s">
        <v>33</v>
      </c>
      <c r="D4" s="3" t="s">
        <v>248</v>
      </c>
      <c r="E4" s="3" t="s">
        <v>34</v>
      </c>
      <c r="F4" s="3" t="s">
        <v>35</v>
      </c>
      <c r="G4" s="3" t="s">
        <v>36</v>
      </c>
      <c r="H4" s="3" t="s">
        <v>37</v>
      </c>
      <c r="I4" s="3" t="s">
        <v>38</v>
      </c>
      <c r="J4" s="3" t="s">
        <v>39</v>
      </c>
      <c r="K4" s="3" t="s">
        <v>40</v>
      </c>
      <c r="L4" s="5" t="s">
        <v>41</v>
      </c>
      <c r="M4" s="3" t="s">
        <v>42</v>
      </c>
      <c r="N4" s="3" t="s">
        <v>252</v>
      </c>
      <c r="O4" s="3" t="s">
        <v>43</v>
      </c>
      <c r="P4" s="3" t="s">
        <v>44</v>
      </c>
      <c r="Q4" s="3" t="s">
        <v>45</v>
      </c>
      <c r="R4" s="3" t="s">
        <v>46</v>
      </c>
      <c r="S4" s="3" t="s">
        <v>47</v>
      </c>
      <c r="T4" s="3" t="s">
        <v>48</v>
      </c>
      <c r="U4" s="3" t="s">
        <v>251</v>
      </c>
      <c r="V4" s="3" t="s">
        <v>253</v>
      </c>
      <c r="W4" s="3" t="s">
        <v>49</v>
      </c>
      <c r="X4" s="3" t="s">
        <v>50</v>
      </c>
      <c r="Y4" s="3" t="s">
        <v>51</v>
      </c>
      <c r="Z4" s="3" t="s">
        <v>52</v>
      </c>
      <c r="AA4" s="3" t="s">
        <v>53</v>
      </c>
      <c r="AB4" s="3" t="s">
        <v>250</v>
      </c>
      <c r="AC4" s="3" t="s">
        <v>54</v>
      </c>
      <c r="AD4" s="3" t="s">
        <v>55</v>
      </c>
      <c r="AE4" s="3" t="s">
        <v>249</v>
      </c>
      <c r="AF4" s="3" t="s">
        <v>56</v>
      </c>
      <c r="AG4" s="3" t="s">
        <v>57</v>
      </c>
      <c r="AH4" s="3" t="s">
        <v>58</v>
      </c>
      <c r="AI4" s="18" t="s">
        <v>59</v>
      </c>
      <c r="AJ4" s="28" t="s">
        <v>60</v>
      </c>
      <c r="AK4" s="5" t="s">
        <v>61</v>
      </c>
      <c r="AL4" s="5" t="s">
        <v>62</v>
      </c>
      <c r="AM4" s="5" t="s">
        <v>63</v>
      </c>
      <c r="AN4" s="5" t="s">
        <v>64</v>
      </c>
      <c r="AO4" s="5" t="s">
        <v>65</v>
      </c>
      <c r="AP4" s="5" t="s">
        <v>66</v>
      </c>
      <c r="AQ4" s="5" t="s">
        <v>67</v>
      </c>
      <c r="AR4" s="5" t="s">
        <v>68</v>
      </c>
      <c r="AS4" s="5" t="s">
        <v>69</v>
      </c>
      <c r="AT4" s="5" t="s">
        <v>70</v>
      </c>
      <c r="AU4" s="29" t="s">
        <v>71</v>
      </c>
      <c r="AV4" s="6"/>
    </row>
    <row r="5" spans="1:48" ht="29.4" customHeight="1" x14ac:dyDescent="0.3">
      <c r="A5" s="13" t="s">
        <v>72</v>
      </c>
      <c r="B5" s="17" t="s">
        <v>73</v>
      </c>
      <c r="C5" s="3" t="s">
        <v>74</v>
      </c>
      <c r="D5" s="3" t="s">
        <v>254</v>
      </c>
      <c r="E5" s="3" t="s">
        <v>75</v>
      </c>
      <c r="F5" s="3" t="s">
        <v>76</v>
      </c>
      <c r="G5" s="3" t="s">
        <v>77</v>
      </c>
      <c r="H5" s="3" t="s">
        <v>78</v>
      </c>
      <c r="I5" s="3" t="s">
        <v>79</v>
      </c>
      <c r="J5" s="3" t="s">
        <v>80</v>
      </c>
      <c r="K5" s="3" t="s">
        <v>81</v>
      </c>
      <c r="L5" s="3" t="s">
        <v>82</v>
      </c>
      <c r="M5" s="3" t="s">
        <v>83</v>
      </c>
      <c r="N5" s="3" t="s">
        <v>255</v>
      </c>
      <c r="O5" s="3" t="s">
        <v>81</v>
      </c>
      <c r="P5" s="3" t="s">
        <v>84</v>
      </c>
      <c r="Q5" s="3" t="s">
        <v>85</v>
      </c>
      <c r="R5" s="3" t="s">
        <v>86</v>
      </c>
      <c r="S5" s="3" t="s">
        <v>87</v>
      </c>
      <c r="T5" s="3" t="s">
        <v>88</v>
      </c>
      <c r="U5" s="37" t="s">
        <v>256</v>
      </c>
      <c r="V5" s="3" t="s">
        <v>257</v>
      </c>
      <c r="W5" s="3" t="s">
        <v>81</v>
      </c>
      <c r="X5" s="3" t="s">
        <v>81</v>
      </c>
      <c r="Y5" s="3" t="s">
        <v>89</v>
      </c>
      <c r="Z5" s="3" t="s">
        <v>90</v>
      </c>
      <c r="AA5" s="3" t="s">
        <v>91</v>
      </c>
      <c r="AB5" s="3" t="s">
        <v>267</v>
      </c>
      <c r="AC5" s="3" t="s">
        <v>81</v>
      </c>
      <c r="AD5" s="3" t="s">
        <v>81</v>
      </c>
      <c r="AE5" s="3" t="s">
        <v>81</v>
      </c>
      <c r="AF5" s="3" t="s">
        <v>92</v>
      </c>
      <c r="AG5" s="3" t="s">
        <v>93</v>
      </c>
      <c r="AH5" s="3" t="s">
        <v>81</v>
      </c>
      <c r="AI5" s="18" t="s">
        <v>81</v>
      </c>
      <c r="AJ5" s="28" t="s">
        <v>94</v>
      </c>
      <c r="AK5" s="5" t="s">
        <v>95</v>
      </c>
      <c r="AL5" s="5" t="s">
        <v>96</v>
      </c>
      <c r="AM5" s="5" t="s">
        <v>81</v>
      </c>
      <c r="AN5" s="5" t="s">
        <v>97</v>
      </c>
      <c r="AO5" s="5" t="s">
        <v>98</v>
      </c>
      <c r="AP5" s="5" t="s">
        <v>99</v>
      </c>
      <c r="AQ5" s="5" t="s">
        <v>100</v>
      </c>
      <c r="AR5" s="5" t="s">
        <v>81</v>
      </c>
      <c r="AS5" s="5" t="s">
        <v>101</v>
      </c>
      <c r="AT5" s="5" t="s">
        <v>102</v>
      </c>
      <c r="AU5" s="29" t="s">
        <v>103</v>
      </c>
      <c r="AV5" s="6"/>
    </row>
    <row r="6" spans="1:48" ht="48" x14ac:dyDescent="0.3">
      <c r="A6" s="13" t="s">
        <v>104</v>
      </c>
      <c r="B6" s="17" t="s">
        <v>105</v>
      </c>
      <c r="C6" s="3" t="s">
        <v>106</v>
      </c>
      <c r="D6" s="3" t="s">
        <v>263</v>
      </c>
      <c r="E6" s="3" t="s">
        <v>107</v>
      </c>
      <c r="F6" s="3" t="s">
        <v>108</v>
      </c>
      <c r="G6" s="3" t="s">
        <v>109</v>
      </c>
      <c r="H6" s="3" t="s">
        <v>110</v>
      </c>
      <c r="I6" s="3" t="s">
        <v>111</v>
      </c>
      <c r="J6" s="3" t="s">
        <v>112</v>
      </c>
      <c r="K6" s="3" t="s">
        <v>113</v>
      </c>
      <c r="L6" s="3" t="s">
        <v>114</v>
      </c>
      <c r="M6" s="3" t="s">
        <v>115</v>
      </c>
      <c r="N6" s="3" t="s">
        <v>266</v>
      </c>
      <c r="O6" s="3" t="s">
        <v>116</v>
      </c>
      <c r="P6" s="3" t="s">
        <v>117</v>
      </c>
      <c r="Q6" s="3" t="s">
        <v>118</v>
      </c>
      <c r="R6" s="3" t="s">
        <v>119</v>
      </c>
      <c r="S6" s="3" t="s">
        <v>120</v>
      </c>
      <c r="T6" s="3" t="s">
        <v>121</v>
      </c>
      <c r="U6" s="3" t="s">
        <v>273</v>
      </c>
      <c r="V6" s="3" t="s">
        <v>274</v>
      </c>
      <c r="W6" s="3" t="s">
        <v>122</v>
      </c>
      <c r="X6" s="3" t="s">
        <v>123</v>
      </c>
      <c r="Y6" s="3" t="s">
        <v>124</v>
      </c>
      <c r="Z6" s="3" t="s">
        <v>125</v>
      </c>
      <c r="AA6" s="3" t="s">
        <v>126</v>
      </c>
      <c r="AB6" s="3" t="s">
        <v>268</v>
      </c>
      <c r="AC6" s="3" t="s">
        <v>127</v>
      </c>
      <c r="AD6" s="3" t="s">
        <v>128</v>
      </c>
      <c r="AE6" s="3" t="s">
        <v>128</v>
      </c>
      <c r="AF6" s="3" t="s">
        <v>129</v>
      </c>
      <c r="AG6" s="3" t="s">
        <v>130</v>
      </c>
      <c r="AH6" s="3" t="s">
        <v>81</v>
      </c>
      <c r="AI6" s="18" t="s">
        <v>131</v>
      </c>
      <c r="AJ6" s="17" t="s">
        <v>132</v>
      </c>
      <c r="AK6" s="3" t="s">
        <v>133</v>
      </c>
      <c r="AL6" s="3" t="s">
        <v>134</v>
      </c>
      <c r="AM6" s="3" t="s">
        <v>135</v>
      </c>
      <c r="AN6" s="3" t="s">
        <v>136</v>
      </c>
      <c r="AO6" s="3" t="s">
        <v>137</v>
      </c>
      <c r="AP6" s="3" t="s">
        <v>138</v>
      </c>
      <c r="AQ6" s="3" t="s">
        <v>139</v>
      </c>
      <c r="AR6" s="3" t="s">
        <v>140</v>
      </c>
      <c r="AS6" s="3" t="s">
        <v>141</v>
      </c>
      <c r="AT6" s="3" t="s">
        <v>142</v>
      </c>
      <c r="AU6" s="29" t="s">
        <v>103</v>
      </c>
    </row>
    <row r="7" spans="1:48" ht="24" x14ac:dyDescent="0.3">
      <c r="A7" s="13" t="s">
        <v>143</v>
      </c>
      <c r="B7" s="17" t="s">
        <v>144</v>
      </c>
      <c r="C7" s="3" t="s">
        <v>145</v>
      </c>
      <c r="D7" s="3" t="s">
        <v>265</v>
      </c>
      <c r="E7" s="3" t="s">
        <v>146</v>
      </c>
      <c r="F7" s="3" t="s">
        <v>145</v>
      </c>
      <c r="G7" s="7" t="s">
        <v>147</v>
      </c>
      <c r="H7" s="3" t="s">
        <v>148</v>
      </c>
      <c r="I7" s="3" t="s">
        <v>149</v>
      </c>
      <c r="J7" s="3" t="s">
        <v>150</v>
      </c>
      <c r="K7" s="3" t="s">
        <v>81</v>
      </c>
      <c r="L7" s="3" t="s">
        <v>151</v>
      </c>
      <c r="M7" s="3" t="s">
        <v>152</v>
      </c>
      <c r="N7" s="3" t="s">
        <v>264</v>
      </c>
      <c r="O7" s="3" t="s">
        <v>81</v>
      </c>
      <c r="P7" s="3" t="s">
        <v>153</v>
      </c>
      <c r="Q7" s="3" t="s">
        <v>154</v>
      </c>
      <c r="R7" s="3" t="s">
        <v>155</v>
      </c>
      <c r="S7" s="3" t="s">
        <v>156</v>
      </c>
      <c r="T7" s="3" t="s">
        <v>145</v>
      </c>
      <c r="U7" s="3" t="s">
        <v>275</v>
      </c>
      <c r="V7" s="3" t="s">
        <v>276</v>
      </c>
      <c r="W7" s="3" t="s">
        <v>81</v>
      </c>
      <c r="X7" s="3" t="s">
        <v>81</v>
      </c>
      <c r="Y7" s="3" t="s">
        <v>157</v>
      </c>
      <c r="Z7" s="3" t="s">
        <v>158</v>
      </c>
      <c r="AA7" s="3" t="s">
        <v>159</v>
      </c>
      <c r="AB7" s="3" t="s">
        <v>272</v>
      </c>
      <c r="AC7" s="3" t="s">
        <v>81</v>
      </c>
      <c r="AD7" s="3" t="s">
        <v>81</v>
      </c>
      <c r="AE7" s="3" t="s">
        <v>81</v>
      </c>
      <c r="AF7" s="3" t="s">
        <v>158</v>
      </c>
      <c r="AG7" s="3" t="s">
        <v>160</v>
      </c>
      <c r="AH7" s="3" t="s">
        <v>103</v>
      </c>
      <c r="AI7" s="18" t="s">
        <v>103</v>
      </c>
      <c r="AJ7" s="17" t="s">
        <v>161</v>
      </c>
      <c r="AK7" s="3" t="s">
        <v>162</v>
      </c>
      <c r="AL7" s="3" t="s">
        <v>163</v>
      </c>
      <c r="AM7" s="3" t="s">
        <v>81</v>
      </c>
      <c r="AN7" s="3" t="s">
        <v>164</v>
      </c>
      <c r="AO7" s="3" t="s">
        <v>165</v>
      </c>
      <c r="AP7" s="3" t="s">
        <v>166</v>
      </c>
      <c r="AQ7" s="3" t="s">
        <v>167</v>
      </c>
      <c r="AR7" s="3" t="s">
        <v>81</v>
      </c>
      <c r="AS7" s="3" t="s">
        <v>168</v>
      </c>
      <c r="AT7" s="3" t="s">
        <v>169</v>
      </c>
      <c r="AU7" s="29" t="s">
        <v>103</v>
      </c>
    </row>
    <row r="8" spans="1:48" s="8" customFormat="1" ht="24" x14ac:dyDescent="0.3">
      <c r="A8" s="14" t="s">
        <v>170</v>
      </c>
      <c r="B8" s="19" t="s">
        <v>171</v>
      </c>
      <c r="C8" s="7" t="s">
        <v>171</v>
      </c>
      <c r="D8" s="7" t="s">
        <v>171</v>
      </c>
      <c r="E8" s="7" t="s">
        <v>171</v>
      </c>
      <c r="F8" s="7" t="s">
        <v>171</v>
      </c>
      <c r="G8" s="7" t="s">
        <v>172</v>
      </c>
      <c r="H8" s="7" t="s">
        <v>173</v>
      </c>
      <c r="I8" s="7" t="s">
        <v>174</v>
      </c>
      <c r="J8" s="7" t="s">
        <v>174</v>
      </c>
      <c r="K8" s="7" t="s">
        <v>175</v>
      </c>
      <c r="L8" s="7" t="s">
        <v>174</v>
      </c>
      <c r="M8" s="7" t="s">
        <v>172</v>
      </c>
      <c r="N8" s="7" t="s">
        <v>171</v>
      </c>
      <c r="O8" s="7" t="s">
        <v>175</v>
      </c>
      <c r="P8" s="7" t="s">
        <v>171</v>
      </c>
      <c r="Q8" s="7" t="s">
        <v>172</v>
      </c>
      <c r="R8" s="7" t="s">
        <v>174</v>
      </c>
      <c r="S8" s="7" t="s">
        <v>172</v>
      </c>
      <c r="T8" s="7" t="s">
        <v>171</v>
      </c>
      <c r="U8" s="7" t="s">
        <v>174</v>
      </c>
      <c r="V8" s="7" t="s">
        <v>174</v>
      </c>
      <c r="W8" s="7" t="s">
        <v>175</v>
      </c>
      <c r="X8" s="7" t="s">
        <v>175</v>
      </c>
      <c r="Y8" s="7" t="s">
        <v>174</v>
      </c>
      <c r="Z8" s="7" t="s">
        <v>174</v>
      </c>
      <c r="AA8" s="7" t="s">
        <v>171</v>
      </c>
      <c r="AB8" s="7" t="s">
        <v>172</v>
      </c>
      <c r="AC8" s="7" t="s">
        <v>175</v>
      </c>
      <c r="AD8" s="7" t="s">
        <v>175</v>
      </c>
      <c r="AE8" s="7" t="s">
        <v>175</v>
      </c>
      <c r="AF8" s="7" t="s">
        <v>174</v>
      </c>
      <c r="AG8" s="7" t="s">
        <v>172</v>
      </c>
      <c r="AH8" s="7" t="s">
        <v>176</v>
      </c>
      <c r="AI8" s="20" t="s">
        <v>176</v>
      </c>
      <c r="AJ8" s="19" t="s">
        <v>174</v>
      </c>
      <c r="AK8" s="7" t="s">
        <v>171</v>
      </c>
      <c r="AL8" s="7" t="s">
        <v>172</v>
      </c>
      <c r="AM8" s="7" t="s">
        <v>175</v>
      </c>
      <c r="AN8" s="7" t="s">
        <v>172</v>
      </c>
      <c r="AO8" s="7" t="s">
        <v>174</v>
      </c>
      <c r="AP8" s="7" t="s">
        <v>174</v>
      </c>
      <c r="AQ8" s="7" t="s">
        <v>172</v>
      </c>
      <c r="AR8" s="7" t="s">
        <v>175</v>
      </c>
      <c r="AS8" s="7" t="s">
        <v>174</v>
      </c>
      <c r="AT8" s="7" t="s">
        <v>174</v>
      </c>
      <c r="AU8" s="20" t="s">
        <v>177</v>
      </c>
    </row>
    <row r="9" spans="1:48" ht="48" x14ac:dyDescent="0.3">
      <c r="A9" s="13" t="s">
        <v>178</v>
      </c>
      <c r="B9" s="17" t="s">
        <v>179</v>
      </c>
      <c r="C9" s="3" t="s">
        <v>180</v>
      </c>
      <c r="D9" s="3" t="s">
        <v>179</v>
      </c>
      <c r="E9" s="3" t="s">
        <v>179</v>
      </c>
      <c r="F9" s="3" t="s">
        <v>180</v>
      </c>
      <c r="G9" s="3" t="s">
        <v>179</v>
      </c>
      <c r="H9" s="3" t="s">
        <v>179</v>
      </c>
      <c r="I9" s="3" t="s">
        <v>180</v>
      </c>
      <c r="J9" s="3" t="s">
        <v>180</v>
      </c>
      <c r="K9" s="3" t="s">
        <v>180</v>
      </c>
      <c r="L9" s="3" t="s">
        <v>179</v>
      </c>
      <c r="M9" s="3" t="s">
        <v>179</v>
      </c>
      <c r="N9" s="3" t="s">
        <v>179</v>
      </c>
      <c r="O9" s="3" t="s">
        <v>179</v>
      </c>
      <c r="P9" s="3" t="s">
        <v>181</v>
      </c>
      <c r="Q9" s="3" t="s">
        <v>179</v>
      </c>
      <c r="R9" s="3" t="s">
        <v>179</v>
      </c>
      <c r="S9" s="3" t="s">
        <v>179</v>
      </c>
      <c r="T9" s="3" t="s">
        <v>180</v>
      </c>
      <c r="U9" s="3" t="s">
        <v>180</v>
      </c>
      <c r="V9" s="3" t="s">
        <v>179</v>
      </c>
      <c r="W9" s="3" t="s">
        <v>179</v>
      </c>
      <c r="X9" s="3" t="s">
        <v>180</v>
      </c>
      <c r="Y9" s="3" t="s">
        <v>179</v>
      </c>
      <c r="Z9" s="3" t="s">
        <v>179</v>
      </c>
      <c r="AA9" s="3" t="s">
        <v>179</v>
      </c>
      <c r="AB9" s="3" t="s">
        <v>179</v>
      </c>
      <c r="AC9" s="3" t="s">
        <v>179</v>
      </c>
      <c r="AD9" s="3" t="s">
        <v>179</v>
      </c>
      <c r="AE9" s="3" t="s">
        <v>179</v>
      </c>
      <c r="AF9" s="3" t="s">
        <v>179</v>
      </c>
      <c r="AG9" s="3" t="s">
        <v>180</v>
      </c>
      <c r="AH9" s="3" t="s">
        <v>179</v>
      </c>
      <c r="AI9" s="18" t="s">
        <v>179</v>
      </c>
      <c r="AJ9" s="17" t="s">
        <v>179</v>
      </c>
      <c r="AK9" s="3" t="s">
        <v>180</v>
      </c>
      <c r="AL9" s="3" t="s">
        <v>179</v>
      </c>
      <c r="AM9" s="3" t="s">
        <v>182</v>
      </c>
      <c r="AN9" s="3" t="s">
        <v>180</v>
      </c>
      <c r="AO9" s="3" t="s">
        <v>180</v>
      </c>
      <c r="AP9" s="3" t="s">
        <v>179</v>
      </c>
      <c r="AQ9" s="3" t="s">
        <v>179</v>
      </c>
      <c r="AR9" s="3" t="s">
        <v>179</v>
      </c>
      <c r="AS9" s="3" t="s">
        <v>179</v>
      </c>
      <c r="AT9" s="3" t="s">
        <v>180</v>
      </c>
      <c r="AU9" s="18" t="s">
        <v>180</v>
      </c>
    </row>
    <row r="10" spans="1:48" ht="24" x14ac:dyDescent="0.3">
      <c r="A10" s="13" t="s">
        <v>183</v>
      </c>
      <c r="B10" s="17" t="s">
        <v>184</v>
      </c>
      <c r="C10" s="3" t="s">
        <v>185</v>
      </c>
      <c r="D10" s="3" t="s">
        <v>81</v>
      </c>
      <c r="E10" s="3" t="s">
        <v>81</v>
      </c>
      <c r="F10" s="3" t="s">
        <v>81</v>
      </c>
      <c r="G10" s="3" t="s">
        <v>186</v>
      </c>
      <c r="H10" s="3" t="s">
        <v>187</v>
      </c>
      <c r="I10" s="3" t="s">
        <v>188</v>
      </c>
      <c r="J10" s="3" t="s">
        <v>81</v>
      </c>
      <c r="K10" s="3" t="s">
        <v>81</v>
      </c>
      <c r="L10" s="3" t="s">
        <v>81</v>
      </c>
      <c r="M10" s="3" t="s">
        <v>189</v>
      </c>
      <c r="N10" s="3" t="s">
        <v>81</v>
      </c>
      <c r="O10" s="3" t="s">
        <v>190</v>
      </c>
      <c r="P10" s="3" t="s">
        <v>191</v>
      </c>
      <c r="Q10" s="3" t="s">
        <v>81</v>
      </c>
      <c r="R10" s="3" t="s">
        <v>81</v>
      </c>
      <c r="S10" s="3" t="s">
        <v>81</v>
      </c>
      <c r="T10" s="3" t="s">
        <v>192</v>
      </c>
      <c r="U10" s="3" t="s">
        <v>277</v>
      </c>
      <c r="V10" s="3" t="s">
        <v>81</v>
      </c>
      <c r="W10" s="3" t="s">
        <v>81</v>
      </c>
      <c r="X10" s="3" t="s">
        <v>81</v>
      </c>
      <c r="Y10" s="3" t="s">
        <v>193</v>
      </c>
      <c r="Z10" s="3" t="s">
        <v>81</v>
      </c>
      <c r="AA10" s="3" t="s">
        <v>194</v>
      </c>
      <c r="AB10" s="3" t="s">
        <v>81</v>
      </c>
      <c r="AC10" s="3" t="s">
        <v>81</v>
      </c>
      <c r="AD10" s="3" t="s">
        <v>81</v>
      </c>
      <c r="AE10" s="3" t="s">
        <v>81</v>
      </c>
      <c r="AF10" s="3" t="s">
        <v>195</v>
      </c>
      <c r="AG10" s="3" t="s">
        <v>81</v>
      </c>
      <c r="AH10" s="3" t="s">
        <v>103</v>
      </c>
      <c r="AI10" s="18" t="s">
        <v>103</v>
      </c>
      <c r="AJ10" s="17" t="s">
        <v>196</v>
      </c>
      <c r="AK10" s="3" t="s">
        <v>197</v>
      </c>
      <c r="AL10" s="3" t="s">
        <v>198</v>
      </c>
      <c r="AM10" s="3" t="s">
        <v>199</v>
      </c>
      <c r="AN10" s="3" t="s">
        <v>200</v>
      </c>
      <c r="AO10" s="3" t="s">
        <v>81</v>
      </c>
      <c r="AP10" s="3" t="s">
        <v>201</v>
      </c>
      <c r="AQ10" s="3" t="s">
        <v>202</v>
      </c>
      <c r="AR10" s="3" t="s">
        <v>203</v>
      </c>
      <c r="AS10" s="3" t="s">
        <v>204</v>
      </c>
      <c r="AT10" s="3" t="s">
        <v>205</v>
      </c>
      <c r="AU10" s="29" t="s">
        <v>103</v>
      </c>
    </row>
    <row r="11" spans="1:48" ht="45.6" customHeight="1" x14ac:dyDescent="0.3">
      <c r="A11" s="13" t="s">
        <v>206</v>
      </c>
      <c r="B11" s="17" t="s">
        <v>207</v>
      </c>
      <c r="C11" s="3">
        <v>6.5729999999999996E-6</v>
      </c>
      <c r="D11" s="3" t="s">
        <v>207</v>
      </c>
      <c r="E11" s="3" t="s">
        <v>207</v>
      </c>
      <c r="F11" s="3" t="s">
        <v>207</v>
      </c>
      <c r="G11" s="3">
        <v>6.567E-6</v>
      </c>
      <c r="H11" s="3">
        <v>6.5679999999999996E-6</v>
      </c>
      <c r="I11" s="3" t="s">
        <v>207</v>
      </c>
      <c r="J11" s="3" t="s">
        <v>207</v>
      </c>
      <c r="K11" s="3" t="s">
        <v>207</v>
      </c>
      <c r="L11" s="3" t="s">
        <v>207</v>
      </c>
      <c r="M11" s="3" t="s">
        <v>207</v>
      </c>
      <c r="N11" s="3" t="s">
        <v>207</v>
      </c>
      <c r="O11" s="3">
        <v>6.5719999999999999E-6</v>
      </c>
      <c r="P11" s="3">
        <v>1.314E-5</v>
      </c>
      <c r="Q11" s="3" t="s">
        <v>207</v>
      </c>
      <c r="R11" s="3" t="s">
        <v>207</v>
      </c>
      <c r="S11" s="3" t="s">
        <v>207</v>
      </c>
      <c r="T11" s="3" t="s">
        <v>207</v>
      </c>
      <c r="U11" s="3" t="s">
        <v>207</v>
      </c>
      <c r="V11" s="3" t="s">
        <v>207</v>
      </c>
      <c r="W11" s="3" t="s">
        <v>207</v>
      </c>
      <c r="X11" s="3" t="s">
        <v>207</v>
      </c>
      <c r="Y11" s="3" t="s">
        <v>207</v>
      </c>
      <c r="Z11" s="3" t="s">
        <v>207</v>
      </c>
      <c r="AA11" s="3" t="s">
        <v>207</v>
      </c>
      <c r="AB11" s="3" t="s">
        <v>207</v>
      </c>
      <c r="AC11" s="3" t="s">
        <v>207</v>
      </c>
      <c r="AD11" s="3" t="s">
        <v>207</v>
      </c>
      <c r="AE11" s="3" t="s">
        <v>207</v>
      </c>
      <c r="AF11" s="3">
        <v>1.6430000000000001E-4</v>
      </c>
      <c r="AG11" s="3" t="s">
        <v>207</v>
      </c>
      <c r="AH11" s="3" t="s">
        <v>103</v>
      </c>
      <c r="AI11" s="18" t="s">
        <v>103</v>
      </c>
      <c r="AJ11" s="17">
        <v>1.9709999999999999E-5</v>
      </c>
      <c r="AK11" s="3" t="s">
        <v>207</v>
      </c>
      <c r="AL11" s="3" t="s">
        <v>207</v>
      </c>
      <c r="AM11" s="3">
        <v>7.2299999999999996E-5</v>
      </c>
      <c r="AN11" s="3" t="s">
        <v>207</v>
      </c>
      <c r="AO11" s="3" t="s">
        <v>207</v>
      </c>
      <c r="AP11" s="3">
        <v>6.5679999999999996E-6</v>
      </c>
      <c r="AQ11" s="3" t="s">
        <v>207</v>
      </c>
      <c r="AR11" s="3" t="s">
        <v>207</v>
      </c>
      <c r="AS11" s="3">
        <v>6.5699999999999998E-6</v>
      </c>
      <c r="AT11" s="3">
        <v>3.2849999999999999E-5</v>
      </c>
      <c r="AU11" s="29" t="s">
        <v>103</v>
      </c>
    </row>
    <row r="12" spans="1:48" ht="37.799999999999997" customHeight="1" x14ac:dyDescent="0.3">
      <c r="A12" s="13" t="s">
        <v>208</v>
      </c>
      <c r="B12" s="17">
        <v>1.205E-5</v>
      </c>
      <c r="C12" s="3">
        <v>8.0679999999999997E-6</v>
      </c>
      <c r="D12" s="3" t="s">
        <v>207</v>
      </c>
      <c r="E12" s="3" t="s">
        <v>207</v>
      </c>
      <c r="F12" s="3" t="s">
        <v>207</v>
      </c>
      <c r="G12" s="3">
        <v>7.9580000000000007E-6</v>
      </c>
      <c r="H12" s="3" t="s">
        <v>207</v>
      </c>
      <c r="I12" s="3">
        <v>1.1939999999999999E-5</v>
      </c>
      <c r="J12" s="3" t="s">
        <v>207</v>
      </c>
      <c r="K12" s="3" t="s">
        <v>207</v>
      </c>
      <c r="L12" s="3" t="s">
        <v>207</v>
      </c>
      <c r="M12" s="3" t="s">
        <v>209</v>
      </c>
      <c r="N12" s="3" t="s">
        <v>207</v>
      </c>
      <c r="O12" s="3">
        <v>3.9790000000000004E-6</v>
      </c>
      <c r="P12" s="3" t="s">
        <v>210</v>
      </c>
      <c r="Q12" s="3" t="s">
        <v>207</v>
      </c>
      <c r="R12" s="3" t="s">
        <v>207</v>
      </c>
      <c r="S12" s="3" t="s">
        <v>207</v>
      </c>
      <c r="T12" s="3">
        <v>7.9549999999999992E-6</v>
      </c>
      <c r="U12" s="3">
        <v>1.853E-5</v>
      </c>
      <c r="V12" s="3" t="s">
        <v>207</v>
      </c>
      <c r="W12" s="3" t="s">
        <v>207</v>
      </c>
      <c r="X12" s="3" t="s">
        <v>207</v>
      </c>
      <c r="Y12" s="3" t="s">
        <v>211</v>
      </c>
      <c r="Z12" s="3" t="s">
        <v>207</v>
      </c>
      <c r="AA12" s="3">
        <v>8.1130000000000001E-6</v>
      </c>
      <c r="AB12" s="3">
        <v>6.5900000000000003E-5</v>
      </c>
      <c r="AC12" s="3" t="s">
        <v>207</v>
      </c>
      <c r="AD12" s="3" t="s">
        <v>207</v>
      </c>
      <c r="AE12" s="3" t="s">
        <v>207</v>
      </c>
      <c r="AF12" s="3">
        <v>2.2110000000000001E-4</v>
      </c>
      <c r="AG12" s="3" t="s">
        <v>207</v>
      </c>
      <c r="AH12" s="3" t="s">
        <v>103</v>
      </c>
      <c r="AI12" s="18" t="s">
        <v>103</v>
      </c>
      <c r="AJ12" s="17">
        <v>1.436E-5</v>
      </c>
      <c r="AK12" s="3">
        <v>1.5909999999999998E-5</v>
      </c>
      <c r="AL12" s="3" t="s">
        <v>207</v>
      </c>
      <c r="AM12" s="3">
        <v>6.7429999999999996E-5</v>
      </c>
      <c r="AN12" s="3">
        <v>7.9680000000000006E-6</v>
      </c>
      <c r="AO12" s="3" t="s">
        <v>207</v>
      </c>
      <c r="AP12" s="3">
        <v>4.7719999999999997E-5</v>
      </c>
      <c r="AQ12" s="3" t="s">
        <v>207</v>
      </c>
      <c r="AR12" s="3" t="s">
        <v>212</v>
      </c>
      <c r="AS12" s="3">
        <v>7.9740000000000002E-6</v>
      </c>
      <c r="AT12" s="3">
        <v>3.1970000000000001E-5</v>
      </c>
      <c r="AU12" s="29" t="s">
        <v>103</v>
      </c>
    </row>
    <row r="13" spans="1:48" x14ac:dyDescent="0.3">
      <c r="A13" s="15" t="s">
        <v>213</v>
      </c>
      <c r="B13" s="21">
        <v>37</v>
      </c>
      <c r="C13" s="10">
        <v>37</v>
      </c>
      <c r="D13" s="10" t="s">
        <v>81</v>
      </c>
      <c r="E13" s="10">
        <v>35</v>
      </c>
      <c r="F13" s="10">
        <v>36</v>
      </c>
      <c r="G13" s="10">
        <v>24.2</v>
      </c>
      <c r="H13" s="10">
        <v>21.2</v>
      </c>
      <c r="I13" s="10">
        <v>32</v>
      </c>
      <c r="J13" s="10">
        <v>26.6</v>
      </c>
      <c r="K13" s="10">
        <v>22.9</v>
      </c>
      <c r="L13" s="10">
        <v>25</v>
      </c>
      <c r="M13" s="10" t="s">
        <v>81</v>
      </c>
      <c r="N13" s="10" t="s">
        <v>81</v>
      </c>
      <c r="O13" s="10">
        <v>6.69</v>
      </c>
      <c r="P13" s="10">
        <v>36</v>
      </c>
      <c r="Q13" s="10" t="s">
        <v>81</v>
      </c>
      <c r="R13" s="10">
        <v>25</v>
      </c>
      <c r="S13" s="10" t="s">
        <v>81</v>
      </c>
      <c r="T13" s="10">
        <v>39</v>
      </c>
      <c r="U13" s="10">
        <v>28.6</v>
      </c>
      <c r="V13" s="10">
        <v>27.9</v>
      </c>
      <c r="W13" s="10">
        <v>34</v>
      </c>
      <c r="X13" s="10">
        <v>33</v>
      </c>
      <c r="Y13" s="10">
        <v>23.5</v>
      </c>
      <c r="Z13" s="10">
        <v>26.3</v>
      </c>
      <c r="AA13" s="10">
        <v>39</v>
      </c>
      <c r="AB13" s="3" t="s">
        <v>81</v>
      </c>
      <c r="AC13" s="10">
        <v>33</v>
      </c>
      <c r="AD13" s="10">
        <v>34</v>
      </c>
      <c r="AE13" s="10">
        <v>33</v>
      </c>
      <c r="AF13" s="10">
        <v>23.5</v>
      </c>
      <c r="AG13" s="10" t="s">
        <v>81</v>
      </c>
      <c r="AH13" s="10" t="s">
        <v>103</v>
      </c>
      <c r="AI13" s="22" t="s">
        <v>103</v>
      </c>
      <c r="AJ13" s="21">
        <v>36</v>
      </c>
      <c r="AK13" s="10">
        <v>37</v>
      </c>
      <c r="AL13" s="10" t="s">
        <v>81</v>
      </c>
      <c r="AM13" s="10">
        <v>33</v>
      </c>
      <c r="AN13" s="10" t="s">
        <v>81</v>
      </c>
      <c r="AO13" s="10">
        <v>29.1</v>
      </c>
      <c r="AP13" s="10">
        <v>25.4</v>
      </c>
      <c r="AQ13" s="10" t="s">
        <v>81</v>
      </c>
      <c r="AR13" s="10">
        <v>33</v>
      </c>
      <c r="AS13" s="10">
        <v>27.8</v>
      </c>
      <c r="AT13" s="10">
        <v>25</v>
      </c>
      <c r="AU13" s="30" t="s">
        <v>103</v>
      </c>
    </row>
    <row r="14" spans="1:48" ht="36" x14ac:dyDescent="0.3">
      <c r="A14" s="13" t="s">
        <v>214</v>
      </c>
      <c r="B14" s="17" t="s">
        <v>81</v>
      </c>
      <c r="C14" s="3" t="s">
        <v>81</v>
      </c>
      <c r="D14" s="10" t="s">
        <v>81</v>
      </c>
      <c r="E14" s="2" t="s">
        <v>81</v>
      </c>
      <c r="F14" s="3" t="s">
        <v>81</v>
      </c>
      <c r="G14" s="3" t="s">
        <v>81</v>
      </c>
      <c r="H14" s="3" t="s">
        <v>81</v>
      </c>
      <c r="I14" s="3" t="s">
        <v>215</v>
      </c>
      <c r="J14" s="3" t="s">
        <v>216</v>
      </c>
      <c r="K14" s="3" t="s">
        <v>81</v>
      </c>
      <c r="L14" s="3" t="s">
        <v>217</v>
      </c>
      <c r="M14" s="3" t="s">
        <v>81</v>
      </c>
      <c r="N14" s="10" t="s">
        <v>81</v>
      </c>
      <c r="O14" s="3" t="s">
        <v>81</v>
      </c>
      <c r="P14" s="3" t="s">
        <v>81</v>
      </c>
      <c r="Q14" s="3" t="s">
        <v>81</v>
      </c>
      <c r="R14" s="3" t="s">
        <v>218</v>
      </c>
      <c r="S14" s="3" t="s">
        <v>81</v>
      </c>
      <c r="T14" s="3" t="s">
        <v>81</v>
      </c>
      <c r="U14" s="3" t="s">
        <v>218</v>
      </c>
      <c r="V14" s="3" t="s">
        <v>218</v>
      </c>
      <c r="W14" s="3" t="s">
        <v>81</v>
      </c>
      <c r="X14" s="3" t="s">
        <v>81</v>
      </c>
      <c r="Y14" s="3" t="s">
        <v>219</v>
      </c>
      <c r="Z14" s="3" t="s">
        <v>220</v>
      </c>
      <c r="AA14" s="3" t="s">
        <v>81</v>
      </c>
      <c r="AB14" s="3" t="s">
        <v>81</v>
      </c>
      <c r="AC14" s="3" t="s">
        <v>81</v>
      </c>
      <c r="AD14" s="3" t="s">
        <v>81</v>
      </c>
      <c r="AE14" s="3" t="s">
        <v>81</v>
      </c>
      <c r="AF14" s="3" t="s">
        <v>221</v>
      </c>
      <c r="AG14" s="3" t="s">
        <v>81</v>
      </c>
      <c r="AH14" s="3" t="s">
        <v>103</v>
      </c>
      <c r="AI14" s="18" t="s">
        <v>103</v>
      </c>
      <c r="AJ14" s="17" t="s">
        <v>218</v>
      </c>
      <c r="AK14" s="3" t="s">
        <v>81</v>
      </c>
      <c r="AL14" s="3" t="s">
        <v>81</v>
      </c>
      <c r="AM14" s="3" t="s">
        <v>81</v>
      </c>
      <c r="AN14" s="3" t="s">
        <v>81</v>
      </c>
      <c r="AO14" s="3" t="s">
        <v>222</v>
      </c>
      <c r="AP14" s="3" t="s">
        <v>218</v>
      </c>
      <c r="AQ14" s="3" t="s">
        <v>81</v>
      </c>
      <c r="AR14" s="3" t="s">
        <v>81</v>
      </c>
      <c r="AS14" s="3" t="s">
        <v>223</v>
      </c>
      <c r="AT14" s="3" t="s">
        <v>224</v>
      </c>
      <c r="AU14" s="29" t="s">
        <v>103</v>
      </c>
    </row>
    <row r="15" spans="1:48" ht="36" x14ac:dyDescent="0.3">
      <c r="A15" s="13" t="s">
        <v>225</v>
      </c>
      <c r="B15" s="17" t="s">
        <v>81</v>
      </c>
      <c r="C15" s="3" t="s">
        <v>81</v>
      </c>
      <c r="D15" s="10" t="s">
        <v>81</v>
      </c>
      <c r="E15" s="3" t="s">
        <v>81</v>
      </c>
      <c r="F15" s="3" t="s">
        <v>81</v>
      </c>
      <c r="G15" s="3" t="s">
        <v>81</v>
      </c>
      <c r="H15" s="3" t="s">
        <v>81</v>
      </c>
      <c r="I15" s="3" t="s">
        <v>226</v>
      </c>
      <c r="J15" s="3" t="s">
        <v>227</v>
      </c>
      <c r="K15" s="3" t="s">
        <v>81</v>
      </c>
      <c r="L15" s="3" t="s">
        <v>228</v>
      </c>
      <c r="M15" s="3" t="s">
        <v>81</v>
      </c>
      <c r="N15" s="10" t="s">
        <v>81</v>
      </c>
      <c r="O15" s="3" t="s">
        <v>81</v>
      </c>
      <c r="P15" s="3" t="s">
        <v>81</v>
      </c>
      <c r="Q15" s="3" t="s">
        <v>81</v>
      </c>
      <c r="R15" s="3" t="s">
        <v>226</v>
      </c>
      <c r="S15" s="3" t="s">
        <v>81</v>
      </c>
      <c r="T15" s="3" t="s">
        <v>81</v>
      </c>
      <c r="U15" s="3" t="s">
        <v>226</v>
      </c>
      <c r="V15" s="3" t="s">
        <v>226</v>
      </c>
      <c r="W15" s="3" t="s">
        <v>81</v>
      </c>
      <c r="X15" s="3" t="s">
        <v>81</v>
      </c>
      <c r="Y15" s="3" t="s">
        <v>229</v>
      </c>
      <c r="Z15" s="3" t="s">
        <v>230</v>
      </c>
      <c r="AA15" s="3" t="s">
        <v>81</v>
      </c>
      <c r="AB15" s="3" t="s">
        <v>81</v>
      </c>
      <c r="AC15" s="3" t="s">
        <v>81</v>
      </c>
      <c r="AD15" s="3" t="s">
        <v>81</v>
      </c>
      <c r="AE15" s="3" t="s">
        <v>81</v>
      </c>
      <c r="AF15" s="3" t="s">
        <v>230</v>
      </c>
      <c r="AG15" s="3" t="s">
        <v>81</v>
      </c>
      <c r="AH15" s="3" t="s">
        <v>103</v>
      </c>
      <c r="AI15" s="18" t="s">
        <v>103</v>
      </c>
      <c r="AJ15" s="17" t="s">
        <v>226</v>
      </c>
      <c r="AK15" s="3" t="s">
        <v>81</v>
      </c>
      <c r="AL15" s="3" t="s">
        <v>81</v>
      </c>
      <c r="AM15" s="3" t="s">
        <v>81</v>
      </c>
      <c r="AN15" s="3" t="s">
        <v>81</v>
      </c>
      <c r="AO15" s="3" t="s">
        <v>226</v>
      </c>
      <c r="AP15" s="3" t="s">
        <v>226</v>
      </c>
      <c r="AQ15" s="3" t="s">
        <v>81</v>
      </c>
      <c r="AR15" s="3" t="s">
        <v>81</v>
      </c>
      <c r="AS15" s="3" t="s">
        <v>226</v>
      </c>
      <c r="AT15" s="3" t="s">
        <v>226</v>
      </c>
      <c r="AU15" s="29" t="s">
        <v>103</v>
      </c>
    </row>
    <row r="16" spans="1:48" x14ac:dyDescent="0.3">
      <c r="A16" s="13" t="s">
        <v>231</v>
      </c>
      <c r="B16" s="17" t="s">
        <v>81</v>
      </c>
      <c r="C16" s="3" t="s">
        <v>81</v>
      </c>
      <c r="D16" s="10" t="s">
        <v>81</v>
      </c>
      <c r="E16" s="3" t="s">
        <v>81</v>
      </c>
      <c r="F16" s="3" t="s">
        <v>81</v>
      </c>
      <c r="G16" s="3" t="s">
        <v>81</v>
      </c>
      <c r="H16" s="3" t="s">
        <v>81</v>
      </c>
      <c r="I16" s="3">
        <v>-3.91</v>
      </c>
      <c r="J16" s="3">
        <v>-4.8600000000000003</v>
      </c>
      <c r="K16" s="3" t="s">
        <v>81</v>
      </c>
      <c r="L16" s="3" t="s">
        <v>81</v>
      </c>
      <c r="M16" s="3" t="s">
        <v>81</v>
      </c>
      <c r="N16" s="10" t="s">
        <v>81</v>
      </c>
      <c r="O16" s="3" t="s">
        <v>81</v>
      </c>
      <c r="P16" s="3" t="s">
        <v>81</v>
      </c>
      <c r="Q16" s="3" t="s">
        <v>81</v>
      </c>
      <c r="R16" s="3">
        <v>-9.17</v>
      </c>
      <c r="S16" s="3" t="s">
        <v>81</v>
      </c>
      <c r="T16" s="3" t="s">
        <v>81</v>
      </c>
      <c r="U16" s="3"/>
      <c r="V16" s="3"/>
      <c r="W16" s="3" t="s">
        <v>81</v>
      </c>
      <c r="X16" s="3" t="s">
        <v>81</v>
      </c>
      <c r="Y16" s="3">
        <v>-1.64</v>
      </c>
      <c r="Z16" s="3">
        <v>-6.48</v>
      </c>
      <c r="AA16" s="3" t="s">
        <v>81</v>
      </c>
      <c r="AB16" s="3" t="s">
        <v>81</v>
      </c>
      <c r="AC16" s="3" t="s">
        <v>81</v>
      </c>
      <c r="AD16" s="3" t="s">
        <v>81</v>
      </c>
      <c r="AE16" s="3" t="s">
        <v>81</v>
      </c>
      <c r="AF16" s="3">
        <v>-4.03</v>
      </c>
      <c r="AG16" s="3" t="s">
        <v>81</v>
      </c>
      <c r="AH16" s="3" t="s">
        <v>103</v>
      </c>
      <c r="AI16" s="18" t="s">
        <v>103</v>
      </c>
      <c r="AJ16" s="17" t="s">
        <v>81</v>
      </c>
      <c r="AK16" s="3" t="s">
        <v>81</v>
      </c>
      <c r="AL16" s="3" t="s">
        <v>81</v>
      </c>
      <c r="AM16" s="3" t="s">
        <v>81</v>
      </c>
      <c r="AN16" s="3" t="s">
        <v>81</v>
      </c>
      <c r="AO16" s="3">
        <v>-9.94</v>
      </c>
      <c r="AP16" s="3">
        <v>-6.24</v>
      </c>
      <c r="AQ16" s="3" t="s">
        <v>81</v>
      </c>
      <c r="AR16" s="3" t="s">
        <v>81</v>
      </c>
      <c r="AS16" s="3">
        <v>-8.9499999999999993</v>
      </c>
      <c r="AT16" s="3">
        <v>-1.49</v>
      </c>
      <c r="AU16" s="29" t="s">
        <v>103</v>
      </c>
    </row>
    <row r="17" spans="1:47" ht="24" x14ac:dyDescent="0.3">
      <c r="A17" s="13" t="s">
        <v>232</v>
      </c>
      <c r="B17" s="17" t="s">
        <v>233</v>
      </c>
      <c r="C17" s="3" t="s">
        <v>233</v>
      </c>
      <c r="D17" s="3" t="s">
        <v>233</v>
      </c>
      <c r="E17" s="3" t="s">
        <v>233</v>
      </c>
      <c r="F17" s="3" t="s">
        <v>233</v>
      </c>
      <c r="G17" s="3" t="s">
        <v>233</v>
      </c>
      <c r="H17" s="3" t="s">
        <v>233</v>
      </c>
      <c r="I17" s="3" t="s">
        <v>233</v>
      </c>
      <c r="J17" s="3" t="s">
        <v>233</v>
      </c>
      <c r="K17" s="3" t="s">
        <v>233</v>
      </c>
      <c r="L17" s="3" t="s">
        <v>233</v>
      </c>
      <c r="M17" s="3" t="s">
        <v>233</v>
      </c>
      <c r="N17" s="3" t="s">
        <v>233</v>
      </c>
      <c r="O17" s="3" t="s">
        <v>233</v>
      </c>
      <c r="P17" s="3" t="s">
        <v>233</v>
      </c>
      <c r="Q17" s="3" t="s">
        <v>233</v>
      </c>
      <c r="R17" s="3" t="s">
        <v>233</v>
      </c>
      <c r="S17" s="3" t="s">
        <v>233</v>
      </c>
      <c r="T17" s="3" t="s">
        <v>233</v>
      </c>
      <c r="U17" s="3" t="s">
        <v>233</v>
      </c>
      <c r="V17" s="3" t="s">
        <v>233</v>
      </c>
      <c r="W17" s="3" t="s">
        <v>233</v>
      </c>
      <c r="X17" s="3" t="s">
        <v>233</v>
      </c>
      <c r="Y17" s="3" t="s">
        <v>233</v>
      </c>
      <c r="Z17" s="3" t="s">
        <v>233</v>
      </c>
      <c r="AA17" s="3" t="s">
        <v>233</v>
      </c>
      <c r="AB17" s="3" t="s">
        <v>233</v>
      </c>
      <c r="AC17" s="3" t="s">
        <v>233</v>
      </c>
      <c r="AD17" s="3" t="s">
        <v>233</v>
      </c>
      <c r="AE17" s="3" t="s">
        <v>233</v>
      </c>
      <c r="AF17" s="3" t="s">
        <v>233</v>
      </c>
      <c r="AG17" s="3" t="s">
        <v>233</v>
      </c>
      <c r="AH17" s="3" t="s">
        <v>103</v>
      </c>
      <c r="AI17" s="18" t="s">
        <v>103</v>
      </c>
      <c r="AJ17" s="17" t="s">
        <v>233</v>
      </c>
      <c r="AK17" s="3" t="s">
        <v>233</v>
      </c>
      <c r="AL17" s="3" t="s">
        <v>233</v>
      </c>
      <c r="AM17" s="3" t="s">
        <v>233</v>
      </c>
      <c r="AN17" s="3" t="s">
        <v>233</v>
      </c>
      <c r="AO17" s="3" t="s">
        <v>233</v>
      </c>
      <c r="AP17" s="3" t="s">
        <v>233</v>
      </c>
      <c r="AQ17" s="3" t="s">
        <v>233</v>
      </c>
      <c r="AR17" s="3" t="s">
        <v>233</v>
      </c>
      <c r="AS17" s="3" t="s">
        <v>233</v>
      </c>
      <c r="AT17" s="3" t="s">
        <v>233</v>
      </c>
      <c r="AU17" s="18" t="s">
        <v>103</v>
      </c>
    </row>
    <row r="18" spans="1:47" ht="24" x14ac:dyDescent="0.3">
      <c r="A18" s="16"/>
      <c r="B18" s="23" t="s">
        <v>234</v>
      </c>
      <c r="C18" s="2" t="s">
        <v>234</v>
      </c>
      <c r="D18" s="2" t="s">
        <v>234</v>
      </c>
      <c r="E18" s="2" t="s">
        <v>234</v>
      </c>
      <c r="F18" s="2" t="s">
        <v>234</v>
      </c>
      <c r="G18" s="2" t="s">
        <v>234</v>
      </c>
      <c r="H18" s="2" t="s">
        <v>235</v>
      </c>
      <c r="I18" s="2" t="s">
        <v>235</v>
      </c>
      <c r="J18" s="2" t="s">
        <v>235</v>
      </c>
      <c r="K18" s="2" t="s">
        <v>235</v>
      </c>
      <c r="L18" s="2" t="s">
        <v>235</v>
      </c>
      <c r="M18" s="2" t="s">
        <v>234</v>
      </c>
      <c r="N18" s="2" t="s">
        <v>234</v>
      </c>
      <c r="O18" s="2" t="s">
        <v>235</v>
      </c>
      <c r="P18" s="2" t="s">
        <v>234</v>
      </c>
      <c r="Q18" s="2" t="s">
        <v>234</v>
      </c>
      <c r="R18" s="2" t="s">
        <v>235</v>
      </c>
      <c r="S18" s="2" t="s">
        <v>236</v>
      </c>
      <c r="T18" s="2" t="s">
        <v>234</v>
      </c>
      <c r="U18" s="2" t="s">
        <v>235</v>
      </c>
      <c r="V18" s="2" t="s">
        <v>235</v>
      </c>
      <c r="W18" s="2" t="s">
        <v>234</v>
      </c>
      <c r="X18" s="2" t="s">
        <v>234</v>
      </c>
      <c r="Y18" s="2" t="s">
        <v>235</v>
      </c>
      <c r="Z18" s="2" t="s">
        <v>235</v>
      </c>
      <c r="AA18" s="2" t="s">
        <v>234</v>
      </c>
      <c r="AB18" s="2" t="s">
        <v>271</v>
      </c>
      <c r="AC18" s="2" t="s">
        <v>234</v>
      </c>
      <c r="AD18" s="2" t="s">
        <v>234</v>
      </c>
      <c r="AE18" s="2" t="s">
        <v>234</v>
      </c>
      <c r="AF18" s="2" t="s">
        <v>235</v>
      </c>
      <c r="AG18" s="2" t="s">
        <v>234</v>
      </c>
      <c r="AH18" s="3" t="s">
        <v>103</v>
      </c>
      <c r="AI18" s="18" t="s">
        <v>103</v>
      </c>
      <c r="AJ18" s="23" t="s">
        <v>234</v>
      </c>
      <c r="AK18" s="2" t="s">
        <v>234</v>
      </c>
      <c r="AL18" s="2" t="s">
        <v>234</v>
      </c>
      <c r="AM18" s="2" t="s">
        <v>234</v>
      </c>
      <c r="AN18" s="2" t="s">
        <v>234</v>
      </c>
      <c r="AO18" s="2" t="s">
        <v>234</v>
      </c>
      <c r="AP18" s="2" t="s">
        <v>234</v>
      </c>
      <c r="AQ18" s="2" t="s">
        <v>234</v>
      </c>
      <c r="AR18" s="2" t="s">
        <v>234</v>
      </c>
      <c r="AS18" s="2" t="s">
        <v>236</v>
      </c>
      <c r="AT18" s="2" t="s">
        <v>234</v>
      </c>
      <c r="AU18" s="18" t="s">
        <v>103</v>
      </c>
    </row>
    <row r="19" spans="1:47" ht="24.6" thickBot="1" x14ac:dyDescent="0.35">
      <c r="A19" s="16"/>
      <c r="B19" s="24" t="s">
        <v>237</v>
      </c>
      <c r="C19" s="25" t="s">
        <v>237</v>
      </c>
      <c r="D19" s="24" t="s">
        <v>237</v>
      </c>
      <c r="E19" s="25" t="s">
        <v>237</v>
      </c>
      <c r="F19" s="25" t="s">
        <v>237</v>
      </c>
      <c r="G19" s="25" t="s">
        <v>237</v>
      </c>
      <c r="H19" s="25" t="s">
        <v>238</v>
      </c>
      <c r="I19" s="25" t="s">
        <v>239</v>
      </c>
      <c r="J19" s="25" t="s">
        <v>240</v>
      </c>
      <c r="K19" s="25" t="s">
        <v>238</v>
      </c>
      <c r="L19" s="25" t="s">
        <v>241</v>
      </c>
      <c r="M19" s="25" t="s">
        <v>237</v>
      </c>
      <c r="N19" s="24" t="s">
        <v>237</v>
      </c>
      <c r="O19" s="25" t="s">
        <v>238</v>
      </c>
      <c r="P19" s="24" t="s">
        <v>237</v>
      </c>
      <c r="Q19" s="25" t="s">
        <v>237</v>
      </c>
      <c r="R19" s="25" t="s">
        <v>240</v>
      </c>
      <c r="S19" s="25" t="s">
        <v>242</v>
      </c>
      <c r="T19" s="25" t="s">
        <v>237</v>
      </c>
      <c r="U19" s="25" t="s">
        <v>240</v>
      </c>
      <c r="V19" s="25" t="s">
        <v>240</v>
      </c>
      <c r="W19" s="25" t="s">
        <v>237</v>
      </c>
      <c r="X19" s="25" t="s">
        <v>237</v>
      </c>
      <c r="Y19" s="25" t="s">
        <v>243</v>
      </c>
      <c r="Z19" s="25" t="s">
        <v>244</v>
      </c>
      <c r="AA19" s="25" t="s">
        <v>237</v>
      </c>
      <c r="AB19" s="25" t="s">
        <v>242</v>
      </c>
      <c r="AC19" s="25" t="s">
        <v>237</v>
      </c>
      <c r="AD19" s="25" t="s">
        <v>237</v>
      </c>
      <c r="AE19" s="25" t="s">
        <v>237</v>
      </c>
      <c r="AF19" s="25" t="s">
        <v>245</v>
      </c>
      <c r="AG19" s="25" t="s">
        <v>237</v>
      </c>
      <c r="AH19" s="26" t="s">
        <v>103</v>
      </c>
      <c r="AI19" s="27" t="s">
        <v>103</v>
      </c>
      <c r="AJ19" s="24" t="s">
        <v>237</v>
      </c>
      <c r="AK19" s="25" t="s">
        <v>237</v>
      </c>
      <c r="AL19" s="25" t="s">
        <v>237</v>
      </c>
      <c r="AM19" s="25" t="s">
        <v>237</v>
      </c>
      <c r="AN19" s="25" t="s">
        <v>242</v>
      </c>
      <c r="AO19" s="25" t="s">
        <v>243</v>
      </c>
      <c r="AP19" s="25" t="s">
        <v>246</v>
      </c>
      <c r="AQ19" s="25" t="s">
        <v>246</v>
      </c>
      <c r="AR19" s="25" t="s">
        <v>237</v>
      </c>
      <c r="AS19" s="25" t="s">
        <v>247</v>
      </c>
      <c r="AT19" s="25" t="s">
        <v>245</v>
      </c>
      <c r="AU19" s="27" t="s">
        <v>103</v>
      </c>
    </row>
    <row r="20" spans="1:4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47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47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47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47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47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47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4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4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4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47" x14ac:dyDescent="0.3">
      <c r="A30" s="1"/>
      <c r="B30" s="1"/>
      <c r="C30" s="1"/>
      <c r="D30" s="1"/>
      <c r="E30" s="1"/>
      <c r="F30" s="1" t="s">
        <v>235</v>
      </c>
      <c r="G30" s="1">
        <f>COUNTIF(B18:AU18, "VUS")</f>
        <v>12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47" x14ac:dyDescent="0.3">
      <c r="A31" s="1"/>
      <c r="B31" s="1"/>
      <c r="C31" s="1"/>
      <c r="D31" s="1"/>
      <c r="E31" s="1"/>
      <c r="F31" s="1" t="s">
        <v>278</v>
      </c>
      <c r="G31" s="1">
        <f>COUNTIF(B18:AU18, "Likely pathogenic")</f>
        <v>3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47" x14ac:dyDescent="0.3">
      <c r="A32" s="1"/>
      <c r="B32" s="1"/>
      <c r="C32" s="1"/>
      <c r="D32" s="1"/>
      <c r="E32" s="1"/>
      <c r="F32" s="1" t="s">
        <v>279</v>
      </c>
      <c r="G32" s="1">
        <f>COUNTIF(B18:AU18, "pathogenic")</f>
        <v>28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5:7" s="1" customFormat="1" x14ac:dyDescent="0.3">
      <c r="F33" s="1" t="s">
        <v>280</v>
      </c>
      <c r="G33" s="1">
        <f>SUM(G30:G32)</f>
        <v>43</v>
      </c>
    </row>
    <row r="34" spans="5:7" s="1" customFormat="1" x14ac:dyDescent="0.3"/>
    <row r="35" spans="5:7" s="1" customFormat="1" x14ac:dyDescent="0.3"/>
    <row r="36" spans="5:7" s="1" customFormat="1" x14ac:dyDescent="0.3"/>
    <row r="37" spans="5:7" s="1" customFormat="1" x14ac:dyDescent="0.3"/>
    <row r="38" spans="5:7" s="1" customFormat="1" x14ac:dyDescent="0.3"/>
    <row r="39" spans="5:7" s="1" customFormat="1" x14ac:dyDescent="0.3"/>
    <row r="40" spans="5:7" s="1" customFormat="1" x14ac:dyDescent="0.3"/>
    <row r="41" spans="5:7" s="1" customFormat="1" x14ac:dyDescent="0.3"/>
    <row r="42" spans="5:7" s="1" customFormat="1" x14ac:dyDescent="0.3">
      <c r="E42" s="1" t="s">
        <v>281</v>
      </c>
      <c r="F42" s="1">
        <f>COUNTIF(8:8, "stop gained")</f>
        <v>10</v>
      </c>
    </row>
    <row r="43" spans="5:7" s="1" customFormat="1" x14ac:dyDescent="0.3">
      <c r="E43" s="1" t="s">
        <v>269</v>
      </c>
      <c r="F43" s="1">
        <f>COUNTIF(8:8, "frameshift variant")</f>
        <v>9</v>
      </c>
    </row>
    <row r="44" spans="5:7" s="1" customFormat="1" x14ac:dyDescent="0.3">
      <c r="E44" s="1" t="s">
        <v>270</v>
      </c>
      <c r="F44" s="1">
        <f>COUNTIF(8:8, "splicing variant")</f>
        <v>9</v>
      </c>
    </row>
    <row r="45" spans="5:7" s="1" customFormat="1" x14ac:dyDescent="0.3">
      <c r="E45" s="1" t="s">
        <v>174</v>
      </c>
      <c r="F45" s="1">
        <f>COUNTIF(8:8, "missense")</f>
        <v>14</v>
      </c>
    </row>
    <row r="46" spans="5:7" s="1" customFormat="1" x14ac:dyDescent="0.3">
      <c r="E46" s="1" t="s">
        <v>282</v>
      </c>
      <c r="F46" s="1">
        <f>COUNTIF(8:8, "inframe deletion")</f>
        <v>1</v>
      </c>
    </row>
    <row r="47" spans="5:7" s="1" customFormat="1" x14ac:dyDescent="0.3">
      <c r="E47" s="1" t="s">
        <v>283</v>
      </c>
      <c r="F47" s="1">
        <v>3</v>
      </c>
    </row>
    <row r="48" spans="5:7" s="1" customFormat="1" x14ac:dyDescent="0.3">
      <c r="E48" s="1" t="s">
        <v>280</v>
      </c>
      <c r="F48" s="1">
        <f>SUM(F42:F47)</f>
        <v>46</v>
      </c>
    </row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  <row r="769" s="1" customFormat="1" x14ac:dyDescent="0.3"/>
    <row r="770" s="1" customFormat="1" x14ac:dyDescent="0.3"/>
    <row r="771" s="1" customFormat="1" x14ac:dyDescent="0.3"/>
    <row r="772" s="1" customFormat="1" x14ac:dyDescent="0.3"/>
    <row r="773" s="1" customFormat="1" x14ac:dyDescent="0.3"/>
    <row r="774" s="1" customFormat="1" x14ac:dyDescent="0.3"/>
    <row r="775" s="1" customFormat="1" x14ac:dyDescent="0.3"/>
    <row r="776" s="1" customFormat="1" x14ac:dyDescent="0.3"/>
    <row r="777" s="1" customFormat="1" x14ac:dyDescent="0.3"/>
    <row r="778" s="1" customFormat="1" x14ac:dyDescent="0.3"/>
    <row r="779" s="1" customFormat="1" x14ac:dyDescent="0.3"/>
    <row r="780" s="1" customFormat="1" x14ac:dyDescent="0.3"/>
    <row r="781" s="1" customFormat="1" x14ac:dyDescent="0.3"/>
    <row r="782" s="1" customFormat="1" x14ac:dyDescent="0.3"/>
    <row r="783" s="1" customFormat="1" x14ac:dyDescent="0.3"/>
    <row r="784" s="1" customFormat="1" x14ac:dyDescent="0.3"/>
    <row r="785" s="1" customFormat="1" x14ac:dyDescent="0.3"/>
    <row r="786" s="1" customFormat="1" x14ac:dyDescent="0.3"/>
    <row r="787" s="1" customFormat="1" x14ac:dyDescent="0.3"/>
    <row r="788" s="1" customFormat="1" x14ac:dyDescent="0.3"/>
    <row r="789" s="1" customFormat="1" x14ac:dyDescent="0.3"/>
    <row r="790" s="1" customFormat="1" x14ac:dyDescent="0.3"/>
    <row r="791" s="1" customFormat="1" x14ac:dyDescent="0.3"/>
    <row r="792" s="1" customFormat="1" x14ac:dyDescent="0.3"/>
    <row r="793" s="1" customFormat="1" x14ac:dyDescent="0.3"/>
    <row r="794" s="1" customFormat="1" x14ac:dyDescent="0.3"/>
    <row r="795" s="1" customFormat="1" x14ac:dyDescent="0.3"/>
    <row r="796" s="1" customFormat="1" x14ac:dyDescent="0.3"/>
    <row r="797" s="1" customFormat="1" x14ac:dyDescent="0.3"/>
    <row r="798" s="1" customFormat="1" x14ac:dyDescent="0.3"/>
    <row r="799" s="1" customFormat="1" x14ac:dyDescent="0.3"/>
    <row r="800" s="1" customFormat="1" x14ac:dyDescent="0.3"/>
    <row r="801" s="1" customFormat="1" x14ac:dyDescent="0.3"/>
    <row r="802" s="1" customFormat="1" x14ac:dyDescent="0.3"/>
    <row r="803" s="1" customFormat="1" x14ac:dyDescent="0.3"/>
    <row r="804" s="1" customFormat="1" x14ac:dyDescent="0.3"/>
    <row r="805" s="1" customFormat="1" x14ac:dyDescent="0.3"/>
    <row r="806" s="1" customFormat="1" x14ac:dyDescent="0.3"/>
    <row r="807" s="1" customFormat="1" x14ac:dyDescent="0.3"/>
    <row r="808" s="1" customFormat="1" x14ac:dyDescent="0.3"/>
    <row r="809" s="1" customFormat="1" x14ac:dyDescent="0.3"/>
    <row r="810" s="1" customFormat="1" x14ac:dyDescent="0.3"/>
    <row r="811" s="1" customFormat="1" x14ac:dyDescent="0.3"/>
    <row r="812" s="1" customFormat="1" x14ac:dyDescent="0.3"/>
    <row r="813" s="1" customFormat="1" x14ac:dyDescent="0.3"/>
    <row r="814" s="1" customFormat="1" x14ac:dyDescent="0.3"/>
    <row r="815" s="1" customFormat="1" x14ac:dyDescent="0.3"/>
    <row r="816" s="1" customFormat="1" x14ac:dyDescent="0.3"/>
    <row r="817" s="1" customFormat="1" x14ac:dyDescent="0.3"/>
    <row r="818" s="1" customFormat="1" x14ac:dyDescent="0.3"/>
    <row r="819" s="1" customFormat="1" x14ac:dyDescent="0.3"/>
    <row r="820" s="1" customFormat="1" x14ac:dyDescent="0.3"/>
    <row r="821" s="1" customFormat="1" x14ac:dyDescent="0.3"/>
    <row r="822" s="1" customFormat="1" x14ac:dyDescent="0.3"/>
    <row r="823" s="1" customFormat="1" x14ac:dyDescent="0.3"/>
    <row r="824" s="1" customFormat="1" x14ac:dyDescent="0.3"/>
    <row r="825" s="1" customFormat="1" x14ac:dyDescent="0.3"/>
    <row r="826" s="1" customFormat="1" x14ac:dyDescent="0.3"/>
    <row r="827" s="1" customFormat="1" x14ac:dyDescent="0.3"/>
    <row r="828" s="1" customFormat="1" x14ac:dyDescent="0.3"/>
    <row r="829" s="1" customFormat="1" x14ac:dyDescent="0.3"/>
    <row r="830" s="1" customFormat="1" x14ac:dyDescent="0.3"/>
    <row r="831" s="1" customFormat="1" x14ac:dyDescent="0.3"/>
    <row r="832" s="1" customFormat="1" x14ac:dyDescent="0.3"/>
    <row r="833" s="1" customFormat="1" x14ac:dyDescent="0.3"/>
    <row r="834" s="1" customFormat="1" x14ac:dyDescent="0.3"/>
    <row r="835" s="1" customFormat="1" x14ac:dyDescent="0.3"/>
    <row r="836" s="1" customFormat="1" x14ac:dyDescent="0.3"/>
    <row r="837" s="1" customFormat="1" x14ac:dyDescent="0.3"/>
    <row r="838" s="1" customFormat="1" x14ac:dyDescent="0.3"/>
    <row r="839" s="1" customFormat="1" x14ac:dyDescent="0.3"/>
    <row r="840" s="1" customFormat="1" x14ac:dyDescent="0.3"/>
    <row r="841" s="1" customFormat="1" x14ac:dyDescent="0.3"/>
    <row r="842" s="1" customFormat="1" x14ac:dyDescent="0.3"/>
    <row r="843" s="1" customFormat="1" x14ac:dyDescent="0.3"/>
    <row r="844" s="1" customFormat="1" x14ac:dyDescent="0.3"/>
    <row r="845" s="1" customFormat="1" x14ac:dyDescent="0.3"/>
    <row r="846" s="1" customFormat="1" x14ac:dyDescent="0.3"/>
    <row r="847" s="1" customFormat="1" x14ac:dyDescent="0.3"/>
    <row r="848" s="1" customFormat="1" x14ac:dyDescent="0.3"/>
    <row r="849" s="1" customFormat="1" x14ac:dyDescent="0.3"/>
    <row r="850" s="1" customFormat="1" x14ac:dyDescent="0.3"/>
    <row r="851" s="1" customFormat="1" x14ac:dyDescent="0.3"/>
    <row r="852" s="1" customFormat="1" x14ac:dyDescent="0.3"/>
    <row r="853" s="1" customFormat="1" x14ac:dyDescent="0.3"/>
    <row r="854" s="1" customFormat="1" x14ac:dyDescent="0.3"/>
    <row r="855" s="1" customFormat="1" x14ac:dyDescent="0.3"/>
    <row r="856" s="1" customFormat="1" x14ac:dyDescent="0.3"/>
    <row r="857" s="1" customFormat="1" x14ac:dyDescent="0.3"/>
    <row r="858" s="1" customFormat="1" x14ac:dyDescent="0.3"/>
    <row r="859" s="1" customFormat="1" x14ac:dyDescent="0.3"/>
    <row r="860" s="1" customFormat="1" x14ac:dyDescent="0.3"/>
    <row r="861" s="1" customFormat="1" x14ac:dyDescent="0.3"/>
    <row r="862" s="1" customFormat="1" x14ac:dyDescent="0.3"/>
    <row r="863" s="1" customFormat="1" x14ac:dyDescent="0.3"/>
    <row r="864" s="1" customFormat="1" x14ac:dyDescent="0.3"/>
    <row r="865" s="1" customFormat="1" x14ac:dyDescent="0.3"/>
    <row r="866" s="1" customFormat="1" x14ac:dyDescent="0.3"/>
    <row r="867" s="1" customFormat="1" x14ac:dyDescent="0.3"/>
    <row r="868" s="1" customFormat="1" x14ac:dyDescent="0.3"/>
    <row r="869" s="1" customFormat="1" x14ac:dyDescent="0.3"/>
    <row r="870" s="1" customFormat="1" x14ac:dyDescent="0.3"/>
    <row r="871" s="1" customFormat="1" x14ac:dyDescent="0.3"/>
    <row r="872" s="1" customFormat="1" x14ac:dyDescent="0.3"/>
    <row r="873" s="1" customFormat="1" x14ac:dyDescent="0.3"/>
    <row r="874" s="1" customFormat="1" x14ac:dyDescent="0.3"/>
    <row r="875" s="1" customFormat="1" x14ac:dyDescent="0.3"/>
    <row r="876" s="1" customFormat="1" x14ac:dyDescent="0.3"/>
    <row r="877" s="1" customFormat="1" x14ac:dyDescent="0.3"/>
    <row r="878" s="1" customFormat="1" x14ac:dyDescent="0.3"/>
    <row r="879" s="1" customFormat="1" x14ac:dyDescent="0.3"/>
    <row r="880" s="1" customFormat="1" x14ac:dyDescent="0.3"/>
    <row r="881" s="1" customFormat="1" x14ac:dyDescent="0.3"/>
    <row r="882" s="1" customFormat="1" x14ac:dyDescent="0.3"/>
    <row r="883" s="1" customFormat="1" x14ac:dyDescent="0.3"/>
    <row r="884" s="1" customFormat="1" x14ac:dyDescent="0.3"/>
    <row r="885" s="1" customFormat="1" x14ac:dyDescent="0.3"/>
    <row r="886" s="1" customFormat="1" x14ac:dyDescent="0.3"/>
    <row r="887" s="1" customFormat="1" x14ac:dyDescent="0.3"/>
    <row r="888" s="1" customFormat="1" x14ac:dyDescent="0.3"/>
    <row r="889" s="1" customFormat="1" x14ac:dyDescent="0.3"/>
    <row r="890" s="1" customFormat="1" x14ac:dyDescent="0.3"/>
    <row r="891" s="1" customFormat="1" x14ac:dyDescent="0.3"/>
    <row r="892" s="1" customFormat="1" x14ac:dyDescent="0.3"/>
    <row r="893" s="1" customFormat="1" x14ac:dyDescent="0.3"/>
    <row r="894" s="1" customFormat="1" x14ac:dyDescent="0.3"/>
    <row r="895" s="1" customFormat="1" x14ac:dyDescent="0.3"/>
    <row r="896" s="1" customFormat="1" x14ac:dyDescent="0.3"/>
    <row r="897" s="1" customFormat="1" x14ac:dyDescent="0.3"/>
    <row r="898" s="1" customFormat="1" x14ac:dyDescent="0.3"/>
    <row r="899" s="1" customFormat="1" x14ac:dyDescent="0.3"/>
    <row r="900" s="1" customFormat="1" x14ac:dyDescent="0.3"/>
    <row r="901" s="1" customFormat="1" x14ac:dyDescent="0.3"/>
    <row r="902" s="1" customFormat="1" x14ac:dyDescent="0.3"/>
    <row r="903" s="1" customFormat="1" x14ac:dyDescent="0.3"/>
    <row r="904" s="1" customFormat="1" x14ac:dyDescent="0.3"/>
    <row r="905" s="1" customFormat="1" x14ac:dyDescent="0.3"/>
  </sheetData>
  <mergeCells count="2">
    <mergeCell ref="AJ2:AU2"/>
    <mergeCell ref="B2:A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2817A-40B2-4D98-AB9E-363D34151B54}">
  <dimension ref="A1"/>
  <sheetViews>
    <sheetView workbookViewId="0">
      <selection activeCell="M28" sqref="M28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Cali</dc:creator>
  <cp:keywords/>
  <dc:description/>
  <cp:lastModifiedBy>Reza Maroofian</cp:lastModifiedBy>
  <cp:revision/>
  <dcterms:created xsi:type="dcterms:W3CDTF">2021-09-22T10:59:40Z</dcterms:created>
  <dcterms:modified xsi:type="dcterms:W3CDTF">2022-08-23T14:43:21Z</dcterms:modified>
  <cp:category/>
  <cp:contentStatus/>
</cp:coreProperties>
</file>