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3e66079e095eb56/Documents/Antedon_mediterranea/Paper_Amed/Manuscript_preparation/Writing/8_Additional_feedback_MRE_1June_onwards/"/>
    </mc:Choice>
  </mc:AlternateContent>
  <xr:revisionPtr revIDLastSave="61" documentId="8_{EB59E53C-B004-4C1A-B080-52B30047EF72}" xr6:coauthVersionLast="47" xr6:coauthVersionMax="47" xr10:uidLastSave="{00B9919F-1C82-4098-97AE-58CF07898446}"/>
  <bookViews>
    <workbookView xWindow="28680" yWindow="-120" windowWidth="29040" windowHeight="15840" xr2:uid="{628153DD-4811-4F5C-AFCC-7DD8C0654DC2}"/>
  </bookViews>
  <sheets>
    <sheet name="Animals 13-14-20-35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7" i="2" l="1"/>
  <c r="U37" i="2" s="1"/>
  <c r="T36" i="2"/>
  <c r="U36" i="2" s="1"/>
  <c r="E36" i="2"/>
  <c r="F36" i="2" s="1"/>
  <c r="Y35" i="2"/>
  <c r="Z35" i="2" s="1"/>
  <c r="T35" i="2"/>
  <c r="U35" i="2" s="1"/>
  <c r="O35" i="2"/>
  <c r="P35" i="2" s="1"/>
  <c r="J35" i="2"/>
  <c r="K35" i="2" s="1"/>
  <c r="E35" i="2"/>
  <c r="F35" i="2" s="1"/>
  <c r="Y34" i="2"/>
  <c r="Z34" i="2" s="1"/>
  <c r="T34" i="2"/>
  <c r="U34" i="2" s="1"/>
  <c r="O34" i="2"/>
  <c r="P34" i="2" s="1"/>
  <c r="J34" i="2"/>
  <c r="K34" i="2" s="1"/>
  <c r="E34" i="2"/>
  <c r="F34" i="2" s="1"/>
  <c r="Y33" i="2"/>
  <c r="Z33" i="2" s="1"/>
  <c r="T33" i="2"/>
  <c r="U33" i="2" s="1"/>
  <c r="O33" i="2"/>
  <c r="P33" i="2" s="1"/>
  <c r="J33" i="2"/>
  <c r="K33" i="2" s="1"/>
  <c r="Y32" i="2"/>
  <c r="Z32" i="2" s="1"/>
  <c r="T32" i="2"/>
  <c r="U32" i="2" s="1"/>
  <c r="O32" i="2"/>
  <c r="P32" i="2" s="1"/>
  <c r="J32" i="2"/>
  <c r="K32" i="2" s="1"/>
  <c r="Y31" i="2"/>
  <c r="Z31" i="2" s="1"/>
  <c r="T31" i="2"/>
  <c r="U31" i="2" s="1"/>
  <c r="O31" i="2"/>
  <c r="P31" i="2" s="1"/>
  <c r="J31" i="2"/>
  <c r="K31" i="2" s="1"/>
  <c r="Y30" i="2"/>
  <c r="Z30" i="2" s="1"/>
  <c r="T30" i="2"/>
  <c r="U30" i="2" s="1"/>
  <c r="O30" i="2"/>
  <c r="P30" i="2" s="1"/>
  <c r="J30" i="2"/>
  <c r="K30" i="2" s="1"/>
  <c r="Y29" i="2"/>
  <c r="Z29" i="2" s="1"/>
  <c r="T29" i="2"/>
  <c r="U29" i="2" s="1"/>
  <c r="O29" i="2"/>
  <c r="P29" i="2" s="1"/>
  <c r="J29" i="2"/>
  <c r="K29" i="2" s="1"/>
  <c r="E29" i="2"/>
  <c r="F29" i="2" s="1"/>
  <c r="Y28" i="2"/>
  <c r="Z28" i="2" s="1"/>
  <c r="T28" i="2"/>
  <c r="U28" i="2" s="1"/>
  <c r="O28" i="2"/>
  <c r="P28" i="2" s="1"/>
  <c r="J28" i="2"/>
  <c r="K28" i="2" s="1"/>
  <c r="E28" i="2"/>
  <c r="F28" i="2" s="1"/>
  <c r="Y27" i="2"/>
  <c r="Z27" i="2" s="1"/>
  <c r="T27" i="2"/>
  <c r="U27" i="2" s="1"/>
  <c r="O27" i="2"/>
  <c r="P27" i="2" s="1"/>
  <c r="J27" i="2"/>
  <c r="K27" i="2" s="1"/>
  <c r="E27" i="2"/>
  <c r="F27" i="2" s="1"/>
  <c r="Y26" i="2"/>
  <c r="Z26" i="2" s="1"/>
  <c r="T26" i="2"/>
  <c r="U26" i="2" s="1"/>
  <c r="O26" i="2"/>
  <c r="P26" i="2" s="1"/>
  <c r="J26" i="2"/>
  <c r="K26" i="2" s="1"/>
  <c r="E26" i="2"/>
  <c r="F26" i="2" s="1"/>
  <c r="Y25" i="2"/>
  <c r="Z25" i="2" s="1"/>
  <c r="T25" i="2"/>
  <c r="U25" i="2" s="1"/>
  <c r="O25" i="2"/>
  <c r="P25" i="2" s="1"/>
  <c r="J25" i="2"/>
  <c r="K25" i="2" s="1"/>
  <c r="E25" i="2"/>
  <c r="F25" i="2" s="1"/>
  <c r="Y24" i="2"/>
  <c r="Z24" i="2" s="1"/>
  <c r="T24" i="2"/>
  <c r="U24" i="2" s="1"/>
  <c r="O24" i="2"/>
  <c r="P24" i="2" s="1"/>
  <c r="J24" i="2"/>
  <c r="K24" i="2" s="1"/>
  <c r="E24" i="2"/>
  <c r="F24" i="2" s="1"/>
  <c r="Y23" i="2"/>
  <c r="Z23" i="2" s="1"/>
  <c r="T23" i="2"/>
  <c r="U23" i="2" s="1"/>
  <c r="O23" i="2"/>
  <c r="P23" i="2" s="1"/>
  <c r="J23" i="2"/>
  <c r="K23" i="2" s="1"/>
  <c r="E23" i="2"/>
  <c r="F23" i="2" s="1"/>
  <c r="Y22" i="2"/>
  <c r="Z22" i="2" s="1"/>
  <c r="T22" i="2"/>
  <c r="U22" i="2" s="1"/>
  <c r="O22" i="2"/>
  <c r="P22" i="2" s="1"/>
  <c r="J22" i="2"/>
  <c r="K22" i="2" s="1"/>
  <c r="E22" i="2"/>
  <c r="F22" i="2" s="1"/>
  <c r="Y21" i="2"/>
  <c r="Z21" i="2" s="1"/>
  <c r="E21" i="2"/>
  <c r="F21" i="2" s="1"/>
  <c r="Y20" i="2"/>
  <c r="Z20" i="2" s="1"/>
  <c r="T20" i="2"/>
  <c r="U20" i="2" s="1"/>
  <c r="O20" i="2"/>
  <c r="P20" i="2" s="1"/>
  <c r="E20" i="2"/>
  <c r="F20" i="2" s="1"/>
  <c r="Y19" i="2"/>
  <c r="Z19" i="2" s="1"/>
  <c r="T19" i="2"/>
  <c r="U19" i="2" s="1"/>
  <c r="O19" i="2"/>
  <c r="P19" i="2" s="1"/>
  <c r="J19" i="2"/>
  <c r="K19" i="2" s="1"/>
  <c r="E19" i="2"/>
  <c r="F19" i="2" s="1"/>
  <c r="Y18" i="2"/>
  <c r="Z18" i="2" s="1"/>
  <c r="T18" i="2"/>
  <c r="U18" i="2" s="1"/>
  <c r="O18" i="2"/>
  <c r="P18" i="2" s="1"/>
  <c r="J18" i="2"/>
  <c r="K18" i="2" s="1"/>
  <c r="E18" i="2"/>
  <c r="F18" i="2" s="1"/>
  <c r="Y17" i="2"/>
  <c r="Z17" i="2" s="1"/>
  <c r="T17" i="2"/>
  <c r="U17" i="2" s="1"/>
  <c r="O17" i="2"/>
  <c r="P17" i="2" s="1"/>
  <c r="J17" i="2"/>
  <c r="K17" i="2" s="1"/>
  <c r="E17" i="2"/>
  <c r="F17" i="2" s="1"/>
  <c r="Y16" i="2"/>
  <c r="Z16" i="2" s="1"/>
  <c r="T16" i="2"/>
  <c r="U16" i="2" s="1"/>
  <c r="O16" i="2"/>
  <c r="P16" i="2" s="1"/>
  <c r="J16" i="2"/>
  <c r="K16" i="2" s="1"/>
  <c r="E16" i="2"/>
  <c r="F16" i="2" s="1"/>
  <c r="Y15" i="2"/>
  <c r="Z15" i="2" s="1"/>
  <c r="T15" i="2"/>
  <c r="U15" i="2" s="1"/>
  <c r="O15" i="2"/>
  <c r="P15" i="2" s="1"/>
  <c r="J15" i="2"/>
  <c r="K15" i="2" s="1"/>
  <c r="E15" i="2"/>
  <c r="F15" i="2" s="1"/>
  <c r="Y14" i="2"/>
  <c r="Z14" i="2" s="1"/>
  <c r="T14" i="2"/>
  <c r="U14" i="2" s="1"/>
  <c r="O14" i="2"/>
  <c r="P14" i="2" s="1"/>
  <c r="E14" i="2"/>
  <c r="F14" i="2" s="1"/>
  <c r="Y13" i="2"/>
  <c r="Z13" i="2" s="1"/>
  <c r="T13" i="2"/>
  <c r="U13" i="2" s="1"/>
  <c r="O13" i="2"/>
  <c r="P13" i="2" s="1"/>
  <c r="J13" i="2"/>
  <c r="K13" i="2" s="1"/>
  <c r="E13" i="2"/>
  <c r="F13" i="2" s="1"/>
  <c r="Y12" i="2"/>
  <c r="Z12" i="2" s="1"/>
  <c r="T12" i="2"/>
  <c r="U12" i="2" s="1"/>
  <c r="O12" i="2"/>
  <c r="P12" i="2" s="1"/>
  <c r="J12" i="2"/>
  <c r="K12" i="2" s="1"/>
  <c r="E12" i="2"/>
  <c r="F12" i="2" s="1"/>
  <c r="Y11" i="2"/>
  <c r="Z11" i="2" s="1"/>
  <c r="T11" i="2"/>
  <c r="U11" i="2" s="1"/>
  <c r="O11" i="2"/>
  <c r="P11" i="2" s="1"/>
  <c r="J11" i="2"/>
  <c r="K11" i="2" s="1"/>
  <c r="E11" i="2"/>
  <c r="F11" i="2" s="1"/>
  <c r="Y10" i="2"/>
  <c r="Z10" i="2" s="1"/>
  <c r="T10" i="2"/>
  <c r="U10" i="2" s="1"/>
  <c r="O10" i="2"/>
  <c r="P10" i="2" s="1"/>
  <c r="J10" i="2"/>
  <c r="K10" i="2" s="1"/>
  <c r="E10" i="2"/>
  <c r="F10" i="2" s="1"/>
  <c r="Y9" i="2"/>
  <c r="Z9" i="2" s="1"/>
  <c r="T9" i="2"/>
  <c r="U9" i="2" s="1"/>
  <c r="O9" i="2"/>
  <c r="P9" i="2" s="1"/>
  <c r="J9" i="2"/>
  <c r="K9" i="2" s="1"/>
  <c r="E9" i="2"/>
  <c r="F9" i="2" s="1"/>
  <c r="Y8" i="2"/>
  <c r="Z8" i="2" s="1"/>
  <c r="T8" i="2"/>
  <c r="U8" i="2" s="1"/>
  <c r="O8" i="2"/>
  <c r="P8" i="2" s="1"/>
  <c r="J8" i="2"/>
  <c r="K8" i="2" s="1"/>
  <c r="E8" i="2"/>
  <c r="F8" i="2" s="1"/>
  <c r="Y7" i="2"/>
  <c r="Z7" i="2" s="1"/>
  <c r="T7" i="2"/>
  <c r="U7" i="2" s="1"/>
  <c r="O7" i="2"/>
  <c r="P7" i="2" s="1"/>
  <c r="J7" i="2"/>
  <c r="K7" i="2" s="1"/>
  <c r="E7" i="2"/>
  <c r="F7" i="2" s="1"/>
  <c r="K38" i="2" l="1"/>
  <c r="F39" i="2"/>
  <c r="F38" i="2"/>
  <c r="P38" i="2"/>
  <c r="Z38" i="2"/>
  <c r="U38" i="2"/>
</calcChain>
</file>

<file path=xl/sharedStrings.xml><?xml version="1.0" encoding="utf-8"?>
<sst xmlns="http://schemas.openxmlformats.org/spreadsheetml/2006/main" count="186" uniqueCount="162">
  <si>
    <t>EXPERIMENT</t>
  </si>
  <si>
    <t>25.3.19 + 26.3.19 + 2&amp;3 May 2019 + 11&amp;14 October 2019</t>
  </si>
  <si>
    <t>10-4</t>
  </si>
  <si>
    <t>10-5</t>
  </si>
  <si>
    <t>10-6</t>
  </si>
  <si>
    <t>10-7</t>
  </si>
  <si>
    <t>10-8</t>
  </si>
  <si>
    <t>Sample</t>
  </si>
  <si>
    <t>ER1</t>
  </si>
  <si>
    <t>E2</t>
  </si>
  <si>
    <t>ER2</t>
  </si>
  <si>
    <t>ER2-ER1</t>
  </si>
  <si>
    <t>13/1/1</t>
  </si>
  <si>
    <t>13/2/2</t>
  </si>
  <si>
    <t>13/3/3</t>
  </si>
  <si>
    <t>13/4/1</t>
  </si>
  <si>
    <t>13/5/1</t>
  </si>
  <si>
    <t>13/1/2</t>
  </si>
  <si>
    <t>13/2/3</t>
  </si>
  <si>
    <t>13/3/4</t>
  </si>
  <si>
    <t>13/4/4</t>
  </si>
  <si>
    <t>13/5/2</t>
  </si>
  <si>
    <t>13/1/3</t>
  </si>
  <si>
    <t>13/2/4</t>
  </si>
  <si>
    <t>13/3/1</t>
  </si>
  <si>
    <t>13/4/2</t>
  </si>
  <si>
    <t>13/5/3</t>
  </si>
  <si>
    <t>13/1/4</t>
  </si>
  <si>
    <t>13/2/1</t>
  </si>
  <si>
    <t>13/3/2</t>
  </si>
  <si>
    <t>13/4/3</t>
  </si>
  <si>
    <t>13/5/4</t>
  </si>
  <si>
    <t>13/10/2</t>
  </si>
  <si>
    <t>13/9/1</t>
  </si>
  <si>
    <t>13/8/4</t>
  </si>
  <si>
    <t>13/7/3</t>
  </si>
  <si>
    <t>13/6/2</t>
  </si>
  <si>
    <t>13/10/3</t>
  </si>
  <si>
    <t>13/9/2</t>
  </si>
  <si>
    <t>13/8/1</t>
  </si>
  <si>
    <t>13/7/4</t>
  </si>
  <si>
    <t>13/6/3</t>
  </si>
  <si>
    <t>13/10/4</t>
  </si>
  <si>
    <t>13/9/3</t>
  </si>
  <si>
    <t>13/8/2</t>
  </si>
  <si>
    <t>13/7/1</t>
  </si>
  <si>
    <t>13/6/4</t>
  </si>
  <si>
    <t>13/10/1</t>
  </si>
  <si>
    <t>13/8/3</t>
  </si>
  <si>
    <t>13/7/2</t>
  </si>
  <si>
    <t>13/6/1</t>
  </si>
  <si>
    <t>14/1/1</t>
  </si>
  <si>
    <t>14/2/2</t>
  </si>
  <si>
    <t>14/3/3</t>
  </si>
  <si>
    <t>14/4/4</t>
  </si>
  <si>
    <t>14/5/1</t>
  </si>
  <si>
    <t>14/1/3</t>
  </si>
  <si>
    <t>14/2/3</t>
  </si>
  <si>
    <t>14/3/4</t>
  </si>
  <si>
    <t>14/4/1</t>
  </si>
  <si>
    <t>14/5/2</t>
  </si>
  <si>
    <t>14/1/4</t>
  </si>
  <si>
    <t>14/2/4</t>
  </si>
  <si>
    <t>14/3/1</t>
  </si>
  <si>
    <t>14/4/2</t>
  </si>
  <si>
    <t>14/5/3</t>
  </si>
  <si>
    <t>14/10/2</t>
  </si>
  <si>
    <t>14/9/1</t>
  </si>
  <si>
    <t>14/3/2</t>
  </si>
  <si>
    <t>14/7/3</t>
  </si>
  <si>
    <t>14/5/4</t>
  </si>
  <si>
    <t>14/10/3</t>
  </si>
  <si>
    <t>14/9/2</t>
  </si>
  <si>
    <t>14/8/1</t>
  </si>
  <si>
    <t>14/7/4</t>
  </si>
  <si>
    <t>14/6/2</t>
  </si>
  <si>
    <t>14/10/4</t>
  </si>
  <si>
    <t>14/8/3</t>
  </si>
  <si>
    <t>14/7/2</t>
  </si>
  <si>
    <t>14/6/3</t>
  </si>
  <si>
    <t>14/10/1</t>
  </si>
  <si>
    <t>14/6/1</t>
  </si>
  <si>
    <t>outlier?</t>
  </si>
  <si>
    <t>20/1/1</t>
  </si>
  <si>
    <t>20/1/2</t>
  </si>
  <si>
    <t>20/1/3</t>
  </si>
  <si>
    <t>20/1/4</t>
  </si>
  <si>
    <t>20/2/4</t>
  </si>
  <si>
    <t>20/3/4</t>
  </si>
  <si>
    <t>20/2/1</t>
  </si>
  <si>
    <t>20/2/2</t>
  </si>
  <si>
    <t>20/2/3</t>
  </si>
  <si>
    <t>20/3/3</t>
  </si>
  <si>
    <t>20/4/3</t>
  </si>
  <si>
    <t>20/4/4</t>
  </si>
  <si>
    <t>20/3/1</t>
  </si>
  <si>
    <t>20/3/2</t>
  </si>
  <si>
    <t>20/4/2</t>
  </si>
  <si>
    <t>20/5/2</t>
  </si>
  <si>
    <t>20/5/3</t>
  </si>
  <si>
    <t>20/5/4</t>
  </si>
  <si>
    <t>20/4/1</t>
  </si>
  <si>
    <t>20/5/1</t>
  </si>
  <si>
    <t>20/6/1</t>
  </si>
  <si>
    <t>20/6/2</t>
  </si>
  <si>
    <t>20/6/3</t>
  </si>
  <si>
    <t>20/6/4</t>
  </si>
  <si>
    <t>20/7/4</t>
  </si>
  <si>
    <t>20/8/4</t>
  </si>
  <si>
    <t>20/7/1</t>
  </si>
  <si>
    <t>20/7/2</t>
  </si>
  <si>
    <t>20/7/3</t>
  </si>
  <si>
    <t>20/8/3</t>
  </si>
  <si>
    <t>20/9/3</t>
  </si>
  <si>
    <t>20/9/4</t>
  </si>
  <si>
    <t>20/8/1</t>
  </si>
  <si>
    <t>20/8/2</t>
  </si>
  <si>
    <t>20/9/2</t>
  </si>
  <si>
    <t>20/10/2</t>
  </si>
  <si>
    <t>20/10/3</t>
  </si>
  <si>
    <t>20/10/4</t>
  </si>
  <si>
    <t>20/9/1</t>
  </si>
  <si>
    <t>20/10/1</t>
  </si>
  <si>
    <t>35/1/1</t>
  </si>
  <si>
    <t>35/1/2</t>
  </si>
  <si>
    <t>35/1/3</t>
  </si>
  <si>
    <t>35/1/4</t>
  </si>
  <si>
    <t>35/2/4</t>
  </si>
  <si>
    <t>35/3/4</t>
  </si>
  <si>
    <t>35/4/4</t>
  </si>
  <si>
    <t>35/2/2</t>
  </si>
  <si>
    <t>35/2/3</t>
  </si>
  <si>
    <t>35/3/3</t>
  </si>
  <si>
    <t>35/4/3</t>
  </si>
  <si>
    <t>35/5/3</t>
  </si>
  <si>
    <t>35/5/4</t>
  </si>
  <si>
    <t>35/3/2</t>
  </si>
  <si>
    <t>35/4/2</t>
  </si>
  <si>
    <t>35/5/2</t>
  </si>
  <si>
    <t>35/6/2</t>
  </si>
  <si>
    <t>35/6/3</t>
  </si>
  <si>
    <t>35/4/1</t>
  </si>
  <si>
    <t>35/7/4</t>
  </si>
  <si>
    <t>35/8/4</t>
  </si>
  <si>
    <t>35/9/4</t>
  </si>
  <si>
    <t>35/7/2</t>
  </si>
  <si>
    <t>35/6/4</t>
  </si>
  <si>
    <t>35/8/3</t>
  </si>
  <si>
    <t>35/9/3</t>
  </si>
  <si>
    <t>35/10/3</t>
  </si>
  <si>
    <t>35/10/4</t>
  </si>
  <si>
    <t>35/7/3</t>
  </si>
  <si>
    <t>35/9/2</t>
  </si>
  <si>
    <t>35/10/1</t>
  </si>
  <si>
    <t>35/8/2</t>
  </si>
  <si>
    <t>35/9/1</t>
  </si>
  <si>
    <t>Mean</t>
  </si>
  <si>
    <t>Mean without outlier:</t>
  </si>
  <si>
    <t>DOSE-RESPONSE CRINOTOCIN</t>
  </si>
  <si>
    <t>"Sample":</t>
  </si>
  <si>
    <t>Animal/Arm/Preparation</t>
  </si>
  <si>
    <t>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</si>
</sst>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9" fontId="0" fillId="0" borderId="9" xfId="0" applyNumberFormat="1" applyBorder="1"/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2" borderId="10" xfId="0" applyNumberFormat="1" applyFill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13" xfId="0" applyNumberFormat="1" applyBorder="1" applyAlignment="1">
      <alignment horizontal="right"/>
    </xf>
    <xf numFmtId="49" fontId="0" fillId="3" borderId="9" xfId="0" applyNumberFormat="1" applyFill="1" applyBorder="1"/>
    <xf numFmtId="0" fontId="0" fillId="3" borderId="0" xfId="0" applyFill="1"/>
    <xf numFmtId="2" fontId="0" fillId="3" borderId="0" xfId="0" applyNumberFormat="1" applyFill="1" applyAlignment="1">
      <alignment horizontal="right"/>
    </xf>
    <xf numFmtId="2" fontId="0" fillId="3" borderId="11" xfId="0" applyNumberFormat="1" applyFill="1" applyBorder="1" applyAlignment="1">
      <alignment horizontal="right"/>
    </xf>
    <xf numFmtId="49" fontId="0" fillId="0" borderId="9" xfId="0" applyNumberFormat="1" applyBorder="1" applyAlignment="1">
      <alignment horizontal="left"/>
    </xf>
    <xf numFmtId="0" fontId="0" fillId="0" borderId="11" xfId="0" applyBorder="1"/>
    <xf numFmtId="2" fontId="0" fillId="0" borderId="0" xfId="0" applyNumberFormat="1"/>
    <xf numFmtId="2" fontId="0" fillId="0" borderId="11" xfId="0" applyNumberFormat="1" applyBorder="1"/>
    <xf numFmtId="49" fontId="0" fillId="0" borderId="14" xfId="0" applyNumberFormat="1" applyBorder="1"/>
    <xf numFmtId="0" fontId="0" fillId="0" borderId="15" xfId="0" applyBorder="1"/>
    <xf numFmtId="2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64" fontId="0" fillId="0" borderId="15" xfId="0" applyNumberFormat="1" applyBorder="1" applyAlignment="1">
      <alignment horizontal="left"/>
    </xf>
    <xf numFmtId="0" fontId="1" fillId="0" borderId="0" xfId="0" applyFont="1" applyAlignment="1">
      <alignment horizontal="left"/>
    </xf>
    <xf numFmtId="0" fontId="0" fillId="3" borderId="16" xfId="0" applyFill="1" applyBorder="1"/>
    <xf numFmtId="0" fontId="0" fillId="3" borderId="17" xfId="0" applyFill="1" applyBorder="1"/>
    <xf numFmtId="0" fontId="0" fillId="3" borderId="17" xfId="0" applyFill="1" applyBorder="1" applyAlignment="1">
      <alignment horizontal="right"/>
    </xf>
    <xf numFmtId="0" fontId="1" fillId="0" borderId="16" xfId="0" applyFont="1" applyBorder="1" applyAlignment="1">
      <alignment horizontal="left"/>
    </xf>
    <xf numFmtId="2" fontId="1" fillId="0" borderId="17" xfId="0" applyNumberFormat="1" applyFont="1" applyBorder="1" applyAlignment="1">
      <alignment horizontal="left"/>
    </xf>
    <xf numFmtId="164" fontId="1" fillId="0" borderId="16" xfId="0" applyNumberFormat="1" applyFont="1" applyBorder="1" applyAlignment="1">
      <alignment horizontal="left"/>
    </xf>
    <xf numFmtId="164" fontId="1" fillId="0" borderId="17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2" fillId="0" borderId="0" xfId="0" applyFont="1"/>
    <xf numFmtId="164" fontId="0" fillId="0" borderId="0" xfId="0" applyNumberFormat="1" applyBorder="1" applyAlignment="1">
      <alignment horizontal="left"/>
    </xf>
    <xf numFmtId="0" fontId="0" fillId="0" borderId="0" xfId="0" applyBorder="1"/>
    <xf numFmtId="2" fontId="0" fillId="0" borderId="0" xfId="0" applyNumberFormat="1" applyBorder="1" applyAlignment="1">
      <alignment horizontal="right"/>
    </xf>
    <xf numFmtId="2" fontId="0" fillId="2" borderId="0" xfId="0" applyNumberFormat="1" applyFill="1" applyBorder="1" applyAlignment="1">
      <alignment horizontal="right"/>
    </xf>
    <xf numFmtId="165" fontId="0" fillId="3" borderId="18" xfId="0" applyNumberFormat="1" applyFill="1" applyBorder="1"/>
    <xf numFmtId="165" fontId="1" fillId="0" borderId="18" xfId="0" applyNumberFormat="1" applyFont="1" applyBorder="1" applyAlignment="1">
      <alignment horizontal="right"/>
    </xf>
    <xf numFmtId="165" fontId="1" fillId="0" borderId="18" xfId="0" applyNumberFormat="1" applyFont="1" applyBorder="1" applyAlignment="1">
      <alignment horizontal="left"/>
    </xf>
    <xf numFmtId="165" fontId="1" fillId="0" borderId="13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772E0-0EA2-4E95-8EDC-D2236A2F977C}">
  <dimension ref="B1:AB40"/>
  <sheetViews>
    <sheetView tabSelected="1" zoomScaleNormal="100" workbookViewId="0">
      <selection activeCell="Z1" sqref="Z1"/>
    </sheetView>
  </sheetViews>
  <sheetFormatPr defaultRowHeight="14.5" x14ac:dyDescent="0.35"/>
  <cols>
    <col min="1" max="1" width="1.90625" customWidth="1"/>
    <col min="2" max="2" width="11.7265625" bestFit="1" customWidth="1"/>
    <col min="3" max="3" width="6.81640625" customWidth="1"/>
    <col min="4" max="4" width="7.26953125" customWidth="1"/>
    <col min="5" max="5" width="6.26953125" customWidth="1"/>
    <col min="6" max="6" width="8" bestFit="1" customWidth="1"/>
    <col min="7" max="7" width="7.54296875" customWidth="1"/>
    <col min="8" max="9" width="5.54296875" customWidth="1"/>
    <col min="10" max="10" width="6.26953125" customWidth="1"/>
    <col min="11" max="11" width="8" bestFit="1" customWidth="1"/>
    <col min="12" max="12" width="7.54296875" customWidth="1"/>
    <col min="13" max="13" width="5.54296875" customWidth="1"/>
    <col min="14" max="15" width="6.26953125" customWidth="1"/>
    <col min="16" max="16" width="8" bestFit="1" customWidth="1"/>
    <col min="17" max="17" width="7.54296875" customWidth="1"/>
    <col min="18" max="18" width="5.54296875" customWidth="1"/>
    <col min="19" max="19" width="6.26953125" bestFit="1" customWidth="1"/>
    <col min="20" max="20" width="6.26953125" customWidth="1"/>
    <col min="21" max="21" width="8" bestFit="1" customWidth="1"/>
    <col min="22" max="22" width="7.54296875" customWidth="1"/>
    <col min="23" max="23" width="6" customWidth="1"/>
    <col min="24" max="24" width="6.1796875" bestFit="1" customWidth="1"/>
    <col min="25" max="25" width="6" customWidth="1"/>
    <col min="26" max="26" width="8" bestFit="1" customWidth="1"/>
  </cols>
  <sheetData>
    <row r="1" spans="2:26" x14ac:dyDescent="0.35">
      <c r="B1" s="1" t="s">
        <v>0</v>
      </c>
      <c r="D1" s="28" t="s">
        <v>158</v>
      </c>
      <c r="E1" s="2"/>
    </row>
    <row r="2" spans="2:26" x14ac:dyDescent="0.35">
      <c r="B2" s="1" t="s">
        <v>161</v>
      </c>
      <c r="D2" t="s">
        <v>1</v>
      </c>
    </row>
    <row r="3" spans="2:26" x14ac:dyDescent="0.35">
      <c r="B3" s="43" t="s">
        <v>159</v>
      </c>
      <c r="C3" s="43" t="s">
        <v>160</v>
      </c>
    </row>
    <row r="4" spans="2:26" ht="15" thickBot="1" x14ac:dyDescent="0.4">
      <c r="B4" s="1"/>
    </row>
    <row r="5" spans="2:26" x14ac:dyDescent="0.35">
      <c r="B5" s="39" t="s">
        <v>2</v>
      </c>
      <c r="C5" s="40"/>
      <c r="D5" s="40"/>
      <c r="E5" s="41"/>
      <c r="F5" s="42"/>
      <c r="G5" s="39" t="s">
        <v>3</v>
      </c>
      <c r="H5" s="40"/>
      <c r="I5" s="40"/>
      <c r="J5" s="41"/>
      <c r="K5" s="42"/>
      <c r="L5" s="39" t="s">
        <v>4</v>
      </c>
      <c r="M5" s="40"/>
      <c r="N5" s="40"/>
      <c r="O5" s="41"/>
      <c r="P5" s="42"/>
      <c r="Q5" s="39" t="s">
        <v>5</v>
      </c>
      <c r="R5" s="40"/>
      <c r="S5" s="40"/>
      <c r="T5" s="41"/>
      <c r="U5" s="42"/>
      <c r="V5" s="39" t="s">
        <v>6</v>
      </c>
      <c r="W5" s="40"/>
      <c r="X5" s="40"/>
      <c r="Y5" s="41"/>
      <c r="Z5" s="42"/>
    </row>
    <row r="6" spans="2:26" ht="15" thickBot="1" x14ac:dyDescent="0.4">
      <c r="B6" s="3" t="s">
        <v>7</v>
      </c>
      <c r="C6" s="4" t="s">
        <v>8</v>
      </c>
      <c r="D6" s="4" t="s">
        <v>9</v>
      </c>
      <c r="E6" s="5" t="s">
        <v>10</v>
      </c>
      <c r="F6" s="6" t="s">
        <v>11</v>
      </c>
      <c r="G6" s="3" t="s">
        <v>7</v>
      </c>
      <c r="H6" s="4" t="s">
        <v>8</v>
      </c>
      <c r="I6" s="4" t="s">
        <v>9</v>
      </c>
      <c r="J6" s="5" t="s">
        <v>10</v>
      </c>
      <c r="K6" s="6" t="s">
        <v>11</v>
      </c>
      <c r="L6" s="3" t="s">
        <v>7</v>
      </c>
      <c r="M6" s="4" t="s">
        <v>8</v>
      </c>
      <c r="N6" s="4" t="s">
        <v>9</v>
      </c>
      <c r="O6" s="5" t="s">
        <v>10</v>
      </c>
      <c r="P6" s="6" t="s">
        <v>11</v>
      </c>
      <c r="Q6" s="3" t="s">
        <v>7</v>
      </c>
      <c r="R6" s="4" t="s">
        <v>8</v>
      </c>
      <c r="S6" s="4" t="s">
        <v>9</v>
      </c>
      <c r="T6" s="5" t="s">
        <v>10</v>
      </c>
      <c r="U6" s="6" t="s">
        <v>11</v>
      </c>
      <c r="V6" s="3" t="s">
        <v>7</v>
      </c>
      <c r="W6" s="4" t="s">
        <v>8</v>
      </c>
      <c r="X6" s="4" t="s">
        <v>9</v>
      </c>
      <c r="Y6" s="5" t="s">
        <v>10</v>
      </c>
      <c r="Z6" s="6" t="s">
        <v>11</v>
      </c>
    </row>
    <row r="7" spans="2:26" x14ac:dyDescent="0.35">
      <c r="B7" s="7" t="s">
        <v>12</v>
      </c>
      <c r="C7">
        <v>0</v>
      </c>
      <c r="D7">
        <v>0.02</v>
      </c>
      <c r="E7" s="8">
        <f>D7/5</f>
        <v>4.0000000000000001E-3</v>
      </c>
      <c r="F7" s="9">
        <f>E7-C7</f>
        <v>4.0000000000000001E-3</v>
      </c>
      <c r="G7" s="7" t="s">
        <v>13</v>
      </c>
      <c r="H7">
        <v>0.02</v>
      </c>
      <c r="I7">
        <v>0.36</v>
      </c>
      <c r="J7" s="8">
        <f>I7/5</f>
        <v>7.1999999999999995E-2</v>
      </c>
      <c r="K7" s="10">
        <f>J7-H7</f>
        <v>5.1999999999999991E-2</v>
      </c>
      <c r="L7" s="7" t="s">
        <v>14</v>
      </c>
      <c r="M7" s="45">
        <v>-0.01</v>
      </c>
      <c r="N7" s="45">
        <v>0</v>
      </c>
      <c r="O7" s="8">
        <f>N7/5</f>
        <v>0</v>
      </c>
      <c r="P7" s="10">
        <f>O7-M7</f>
        <v>0.01</v>
      </c>
      <c r="Q7" s="7" t="s">
        <v>15</v>
      </c>
      <c r="R7" s="45">
        <v>0.02</v>
      </c>
      <c r="S7" s="45">
        <v>0.33</v>
      </c>
      <c r="T7" s="8">
        <f>S7/5</f>
        <v>6.6000000000000003E-2</v>
      </c>
      <c r="U7" s="10">
        <f>T7-R7</f>
        <v>4.5999999999999999E-2</v>
      </c>
      <c r="V7" s="7" t="s">
        <v>16</v>
      </c>
      <c r="W7" s="45">
        <v>0.01</v>
      </c>
      <c r="X7" s="45">
        <v>0.01</v>
      </c>
      <c r="Y7" s="11">
        <f>X7/5</f>
        <v>2E-3</v>
      </c>
      <c r="Z7" s="9">
        <f>Y7-W7</f>
        <v>-8.0000000000000002E-3</v>
      </c>
    </row>
    <row r="8" spans="2:26" x14ac:dyDescent="0.35">
      <c r="B8" s="7" t="s">
        <v>17</v>
      </c>
      <c r="C8">
        <v>0.03</v>
      </c>
      <c r="D8">
        <v>0.05</v>
      </c>
      <c r="E8" s="12">
        <f>D8/5</f>
        <v>0.01</v>
      </c>
      <c r="F8" s="9">
        <f t="shared" ref="F8:F21" si="0">E8-C8</f>
        <v>-1.9999999999999997E-2</v>
      </c>
      <c r="G8" s="7" t="s">
        <v>18</v>
      </c>
      <c r="H8">
        <v>0.05</v>
      </c>
      <c r="I8">
        <v>0.87</v>
      </c>
      <c r="J8" s="12">
        <f t="shared" ref="J8:J13" si="1">I8/5</f>
        <v>0.17399999999999999</v>
      </c>
      <c r="K8" s="9">
        <f t="shared" ref="K8:K13" si="2">J8-H8</f>
        <v>0.12399999999999999</v>
      </c>
      <c r="L8" s="7" t="s">
        <v>19</v>
      </c>
      <c r="M8" s="45">
        <v>0.01</v>
      </c>
      <c r="N8" s="45">
        <v>0.13</v>
      </c>
      <c r="O8" s="46">
        <f t="shared" ref="O8:O20" si="3">N8/5</f>
        <v>2.6000000000000002E-2</v>
      </c>
      <c r="P8" s="9">
        <f t="shared" ref="P8:P20" si="4">O8-M8</f>
        <v>1.6E-2</v>
      </c>
      <c r="Q8" s="7" t="s">
        <v>20</v>
      </c>
      <c r="R8" s="45">
        <v>0.01</v>
      </c>
      <c r="S8" s="45">
        <v>0.02</v>
      </c>
      <c r="T8" s="46">
        <f t="shared" ref="T8:T20" si="5">S8/5</f>
        <v>4.0000000000000001E-3</v>
      </c>
      <c r="U8" s="9">
        <f t="shared" ref="U8:U20" si="6">T8-R8</f>
        <v>-6.0000000000000001E-3</v>
      </c>
      <c r="V8" s="7" t="s">
        <v>21</v>
      </c>
      <c r="W8" s="45">
        <v>0.06</v>
      </c>
      <c r="X8" s="45">
        <v>0.04</v>
      </c>
      <c r="Y8" s="47">
        <f t="shared" ref="Y8:Y29" si="7">X8/5</f>
        <v>8.0000000000000002E-3</v>
      </c>
      <c r="Z8" s="9">
        <f t="shared" ref="Z8:Z29" si="8">Y8-W8</f>
        <v>-5.1999999999999998E-2</v>
      </c>
    </row>
    <row r="9" spans="2:26" x14ac:dyDescent="0.35">
      <c r="B9" s="7" t="s">
        <v>22</v>
      </c>
      <c r="C9">
        <v>0</v>
      </c>
      <c r="D9">
        <v>0.04</v>
      </c>
      <c r="E9" s="12">
        <f t="shared" ref="E9:E21" si="9">D9/5</f>
        <v>8.0000000000000002E-3</v>
      </c>
      <c r="F9" s="9">
        <f t="shared" si="0"/>
        <v>8.0000000000000002E-3</v>
      </c>
      <c r="G9" s="7" t="s">
        <v>23</v>
      </c>
      <c r="H9">
        <v>0.03</v>
      </c>
      <c r="I9">
        <v>0.04</v>
      </c>
      <c r="J9" s="12">
        <f t="shared" si="1"/>
        <v>8.0000000000000002E-3</v>
      </c>
      <c r="K9" s="9">
        <f t="shared" si="2"/>
        <v>-2.1999999999999999E-2</v>
      </c>
      <c r="L9" s="7" t="s">
        <v>24</v>
      </c>
      <c r="M9" s="45">
        <v>0</v>
      </c>
      <c r="N9" s="45">
        <v>0.12</v>
      </c>
      <c r="O9" s="46">
        <f t="shared" si="3"/>
        <v>2.4E-2</v>
      </c>
      <c r="P9" s="9">
        <f t="shared" si="4"/>
        <v>2.4E-2</v>
      </c>
      <c r="Q9" s="7" t="s">
        <v>25</v>
      </c>
      <c r="R9" s="45">
        <v>0.01</v>
      </c>
      <c r="S9" s="45">
        <v>0.02</v>
      </c>
      <c r="T9" s="46">
        <f t="shared" si="5"/>
        <v>4.0000000000000001E-3</v>
      </c>
      <c r="U9" s="9">
        <f t="shared" si="6"/>
        <v>-6.0000000000000001E-3</v>
      </c>
      <c r="V9" s="7" t="s">
        <v>26</v>
      </c>
      <c r="W9" s="45">
        <v>0.05</v>
      </c>
      <c r="X9" s="45">
        <v>0.03</v>
      </c>
      <c r="Y9" s="47">
        <f t="shared" si="7"/>
        <v>6.0000000000000001E-3</v>
      </c>
      <c r="Z9" s="9">
        <f t="shared" si="8"/>
        <v>-4.4000000000000004E-2</v>
      </c>
    </row>
    <row r="10" spans="2:26" x14ac:dyDescent="0.35">
      <c r="B10" s="7" t="s">
        <v>27</v>
      </c>
      <c r="C10">
        <v>0.02</v>
      </c>
      <c r="D10">
        <v>0.12</v>
      </c>
      <c r="E10" s="12">
        <f t="shared" si="9"/>
        <v>2.4E-2</v>
      </c>
      <c r="F10" s="9">
        <f t="shared" si="0"/>
        <v>4.0000000000000001E-3</v>
      </c>
      <c r="G10" s="7" t="s">
        <v>28</v>
      </c>
      <c r="H10">
        <v>0.01</v>
      </c>
      <c r="I10">
        <v>-0.01</v>
      </c>
      <c r="J10" s="12">
        <f t="shared" si="1"/>
        <v>-2E-3</v>
      </c>
      <c r="K10" s="9">
        <f t="shared" si="2"/>
        <v>-1.2E-2</v>
      </c>
      <c r="L10" s="7" t="s">
        <v>29</v>
      </c>
      <c r="M10" s="45">
        <v>0.01</v>
      </c>
      <c r="N10" s="45">
        <v>0.08</v>
      </c>
      <c r="O10" s="46">
        <f t="shared" si="3"/>
        <v>1.6E-2</v>
      </c>
      <c r="P10" s="9">
        <f t="shared" si="4"/>
        <v>6.0000000000000001E-3</v>
      </c>
      <c r="Q10" s="7" t="s">
        <v>30</v>
      </c>
      <c r="R10" s="45">
        <v>0.02</v>
      </c>
      <c r="S10" s="45">
        <v>0.01</v>
      </c>
      <c r="T10" s="46">
        <f t="shared" si="5"/>
        <v>2E-3</v>
      </c>
      <c r="U10" s="9">
        <f t="shared" si="6"/>
        <v>-1.8000000000000002E-2</v>
      </c>
      <c r="V10" s="7" t="s">
        <v>31</v>
      </c>
      <c r="W10" s="45">
        <v>0.02</v>
      </c>
      <c r="X10" s="45">
        <v>0.05</v>
      </c>
      <c r="Y10" s="47">
        <f t="shared" si="7"/>
        <v>0.01</v>
      </c>
      <c r="Z10" s="9">
        <f t="shared" si="8"/>
        <v>-0.01</v>
      </c>
    </row>
    <row r="11" spans="2:26" x14ac:dyDescent="0.35">
      <c r="B11" s="7" t="s">
        <v>32</v>
      </c>
      <c r="C11">
        <v>0.01</v>
      </c>
      <c r="D11">
        <v>0.7</v>
      </c>
      <c r="E11" s="12">
        <f t="shared" si="9"/>
        <v>0.13999999999999999</v>
      </c>
      <c r="F11" s="9">
        <f t="shared" si="0"/>
        <v>0.12999999999999998</v>
      </c>
      <c r="G11" s="7" t="s">
        <v>33</v>
      </c>
      <c r="H11">
        <v>0.04</v>
      </c>
      <c r="I11">
        <v>0.23</v>
      </c>
      <c r="J11" s="12">
        <f t="shared" si="1"/>
        <v>4.5999999999999999E-2</v>
      </c>
      <c r="K11" s="9">
        <f t="shared" si="2"/>
        <v>5.9999999999999984E-3</v>
      </c>
      <c r="L11" s="7" t="s">
        <v>34</v>
      </c>
      <c r="M11" s="45">
        <v>0.04</v>
      </c>
      <c r="N11" s="45">
        <v>0.31</v>
      </c>
      <c r="O11" s="47">
        <f t="shared" si="3"/>
        <v>6.2E-2</v>
      </c>
      <c r="P11" s="9">
        <f t="shared" si="4"/>
        <v>2.1999999999999999E-2</v>
      </c>
      <c r="Q11" s="7" t="s">
        <v>35</v>
      </c>
      <c r="R11" s="45">
        <v>0.04</v>
      </c>
      <c r="S11" s="45">
        <v>0.14000000000000001</v>
      </c>
      <c r="T11" s="46">
        <f t="shared" si="5"/>
        <v>2.8000000000000004E-2</v>
      </c>
      <c r="U11" s="9">
        <f t="shared" si="6"/>
        <v>-1.1999999999999997E-2</v>
      </c>
      <c r="V11" s="7" t="s">
        <v>36</v>
      </c>
      <c r="W11" s="45">
        <v>0.02</v>
      </c>
      <c r="X11" s="45">
        <v>7.0000000000000007E-2</v>
      </c>
      <c r="Y11" s="47">
        <f t="shared" si="7"/>
        <v>1.4000000000000002E-2</v>
      </c>
      <c r="Z11" s="9">
        <f t="shared" si="8"/>
        <v>-5.9999999999999984E-3</v>
      </c>
    </row>
    <row r="12" spans="2:26" x14ac:dyDescent="0.35">
      <c r="B12" s="7" t="s">
        <v>37</v>
      </c>
      <c r="C12">
        <v>0.1</v>
      </c>
      <c r="D12">
        <v>0.13</v>
      </c>
      <c r="E12" s="12">
        <f t="shared" si="9"/>
        <v>2.6000000000000002E-2</v>
      </c>
      <c r="F12" s="9">
        <f t="shared" si="0"/>
        <v>-7.400000000000001E-2</v>
      </c>
      <c r="G12" s="7" t="s">
        <v>38</v>
      </c>
      <c r="H12">
        <v>0.01</v>
      </c>
      <c r="I12">
        <v>0.13</v>
      </c>
      <c r="J12" s="12">
        <f t="shared" si="1"/>
        <v>2.6000000000000002E-2</v>
      </c>
      <c r="K12" s="9">
        <f t="shared" si="2"/>
        <v>1.6E-2</v>
      </c>
      <c r="L12" s="7" t="s">
        <v>39</v>
      </c>
      <c r="M12" s="45">
        <v>0.02</v>
      </c>
      <c r="N12" s="45">
        <v>0.36</v>
      </c>
      <c r="O12" s="46">
        <f t="shared" si="3"/>
        <v>7.1999999999999995E-2</v>
      </c>
      <c r="P12" s="9">
        <f t="shared" si="4"/>
        <v>5.1999999999999991E-2</v>
      </c>
      <c r="Q12" s="7" t="s">
        <v>40</v>
      </c>
      <c r="R12" s="45">
        <v>7.0000000000000007E-2</v>
      </c>
      <c r="S12" s="45">
        <v>0.02</v>
      </c>
      <c r="T12" s="46">
        <f t="shared" si="5"/>
        <v>4.0000000000000001E-3</v>
      </c>
      <c r="U12" s="9">
        <f t="shared" si="6"/>
        <v>-6.6000000000000003E-2</v>
      </c>
      <c r="V12" s="7" t="s">
        <v>41</v>
      </c>
      <c r="W12" s="45">
        <v>0.02</v>
      </c>
      <c r="X12" s="45">
        <v>7.0000000000000007E-2</v>
      </c>
      <c r="Y12" s="46">
        <f t="shared" si="7"/>
        <v>1.4000000000000002E-2</v>
      </c>
      <c r="Z12" s="9">
        <f t="shared" si="8"/>
        <v>-5.9999999999999984E-3</v>
      </c>
    </row>
    <row r="13" spans="2:26" x14ac:dyDescent="0.35">
      <c r="B13" s="7" t="s">
        <v>42</v>
      </c>
      <c r="C13">
        <v>0.04</v>
      </c>
      <c r="D13">
        <v>0.84</v>
      </c>
      <c r="E13" s="12">
        <f t="shared" si="9"/>
        <v>0.16799999999999998</v>
      </c>
      <c r="F13" s="9">
        <f t="shared" si="0"/>
        <v>0.12799999999999997</v>
      </c>
      <c r="G13" s="7" t="s">
        <v>43</v>
      </c>
      <c r="H13">
        <v>0.02</v>
      </c>
      <c r="I13">
        <v>0.16</v>
      </c>
      <c r="J13" s="12">
        <f t="shared" si="1"/>
        <v>3.2000000000000001E-2</v>
      </c>
      <c r="K13" s="9">
        <f t="shared" si="2"/>
        <v>1.2E-2</v>
      </c>
      <c r="L13" s="7" t="s">
        <v>44</v>
      </c>
      <c r="M13" s="45">
        <v>0.05</v>
      </c>
      <c r="N13" s="45">
        <v>7.0000000000000007E-2</v>
      </c>
      <c r="O13" s="46">
        <f t="shared" si="3"/>
        <v>1.4000000000000002E-2</v>
      </c>
      <c r="P13" s="9">
        <f t="shared" si="4"/>
        <v>-3.6000000000000004E-2</v>
      </c>
      <c r="Q13" s="7" t="s">
        <v>45</v>
      </c>
      <c r="R13" s="45">
        <v>0.01</v>
      </c>
      <c r="S13" s="45">
        <v>0</v>
      </c>
      <c r="T13" s="46">
        <f t="shared" si="5"/>
        <v>0</v>
      </c>
      <c r="U13" s="9">
        <f t="shared" si="6"/>
        <v>-0.01</v>
      </c>
      <c r="V13" s="7" t="s">
        <v>46</v>
      </c>
      <c r="W13" s="45">
        <v>0.01</v>
      </c>
      <c r="X13" s="45">
        <v>0.01</v>
      </c>
      <c r="Y13" s="46">
        <f t="shared" si="7"/>
        <v>2E-3</v>
      </c>
      <c r="Z13" s="9">
        <f t="shared" si="8"/>
        <v>-8.0000000000000002E-3</v>
      </c>
    </row>
    <row r="14" spans="2:26" ht="15" thickBot="1" x14ac:dyDescent="0.4">
      <c r="B14" s="7" t="s">
        <v>47</v>
      </c>
      <c r="C14">
        <v>0.05</v>
      </c>
      <c r="D14">
        <v>0.28000000000000003</v>
      </c>
      <c r="E14" s="12">
        <f t="shared" si="9"/>
        <v>5.6000000000000008E-2</v>
      </c>
      <c r="F14" s="13">
        <f t="shared" si="0"/>
        <v>6.0000000000000053E-3</v>
      </c>
      <c r="G14" s="7"/>
      <c r="J14" s="12"/>
      <c r="K14" s="13"/>
      <c r="L14" s="7" t="s">
        <v>48</v>
      </c>
      <c r="M14" s="45">
        <v>0.11</v>
      </c>
      <c r="N14" s="45">
        <v>0.79</v>
      </c>
      <c r="O14" s="46">
        <f t="shared" si="3"/>
        <v>0.158</v>
      </c>
      <c r="P14" s="13">
        <f t="shared" si="4"/>
        <v>4.8000000000000001E-2</v>
      </c>
      <c r="Q14" s="7" t="s">
        <v>49</v>
      </c>
      <c r="R14" s="45">
        <v>0</v>
      </c>
      <c r="S14" s="45">
        <v>0.25</v>
      </c>
      <c r="T14" s="46">
        <f t="shared" si="5"/>
        <v>0.05</v>
      </c>
      <c r="U14" s="13">
        <f t="shared" si="6"/>
        <v>0.05</v>
      </c>
      <c r="V14" s="7" t="s">
        <v>50</v>
      </c>
      <c r="W14" s="45">
        <v>0</v>
      </c>
      <c r="X14" s="45">
        <v>0.13</v>
      </c>
      <c r="Y14" s="46">
        <f t="shared" si="7"/>
        <v>2.6000000000000002E-2</v>
      </c>
      <c r="Z14" s="13">
        <f t="shared" si="8"/>
        <v>2.6000000000000002E-2</v>
      </c>
    </row>
    <row r="15" spans="2:26" x14ac:dyDescent="0.35">
      <c r="B15" s="7" t="s">
        <v>51</v>
      </c>
      <c r="C15">
        <v>0.01</v>
      </c>
      <c r="D15">
        <v>0.28999999999999998</v>
      </c>
      <c r="E15" s="12">
        <f t="shared" si="9"/>
        <v>5.7999999999999996E-2</v>
      </c>
      <c r="F15" s="9">
        <f t="shared" si="0"/>
        <v>4.7999999999999994E-2</v>
      </c>
      <c r="G15" s="7" t="s">
        <v>52</v>
      </c>
      <c r="H15">
        <v>0</v>
      </c>
      <c r="I15">
        <v>0.06</v>
      </c>
      <c r="J15" s="12">
        <f t="shared" ref="J15:J19" si="10">I15/5</f>
        <v>1.2E-2</v>
      </c>
      <c r="K15" s="9">
        <f t="shared" ref="K15:K19" si="11">J15-H15</f>
        <v>1.2E-2</v>
      </c>
      <c r="L15" s="7" t="s">
        <v>53</v>
      </c>
      <c r="M15" s="45">
        <v>0.02</v>
      </c>
      <c r="N15" s="45">
        <v>0.1</v>
      </c>
      <c r="O15" s="46">
        <f t="shared" si="3"/>
        <v>0.02</v>
      </c>
      <c r="P15" s="9">
        <f t="shared" si="4"/>
        <v>0</v>
      </c>
      <c r="Q15" s="7" t="s">
        <v>54</v>
      </c>
      <c r="R15" s="45">
        <v>0.04</v>
      </c>
      <c r="S15" s="45">
        <v>0.26</v>
      </c>
      <c r="T15" s="46">
        <f t="shared" si="5"/>
        <v>5.2000000000000005E-2</v>
      </c>
      <c r="U15" s="9">
        <f t="shared" si="6"/>
        <v>1.2000000000000004E-2</v>
      </c>
      <c r="V15" s="7" t="s">
        <v>55</v>
      </c>
      <c r="W15" s="45">
        <v>0.03</v>
      </c>
      <c r="X15" s="45">
        <v>0.05</v>
      </c>
      <c r="Y15" s="46">
        <f t="shared" si="7"/>
        <v>0.01</v>
      </c>
      <c r="Z15" s="9">
        <f t="shared" si="8"/>
        <v>-1.9999999999999997E-2</v>
      </c>
    </row>
    <row r="16" spans="2:26" x14ac:dyDescent="0.35">
      <c r="B16" s="7" t="s">
        <v>56</v>
      </c>
      <c r="C16">
        <v>0.01</v>
      </c>
      <c r="D16">
        <v>0.24</v>
      </c>
      <c r="E16" s="12">
        <f t="shared" si="9"/>
        <v>4.8000000000000001E-2</v>
      </c>
      <c r="F16" s="9">
        <f t="shared" si="0"/>
        <v>3.7999999999999999E-2</v>
      </c>
      <c r="G16" s="7" t="s">
        <v>57</v>
      </c>
      <c r="H16">
        <v>0.01</v>
      </c>
      <c r="I16">
        <v>7.0000000000000007E-2</v>
      </c>
      <c r="J16" s="12">
        <f t="shared" si="10"/>
        <v>1.4000000000000002E-2</v>
      </c>
      <c r="K16" s="9">
        <f t="shared" si="11"/>
        <v>4.0000000000000018E-3</v>
      </c>
      <c r="L16" s="7" t="s">
        <v>58</v>
      </c>
      <c r="M16" s="45">
        <v>0.01</v>
      </c>
      <c r="N16" s="45">
        <v>1.26</v>
      </c>
      <c r="O16" s="46">
        <f t="shared" si="3"/>
        <v>0.252</v>
      </c>
      <c r="P16" s="9">
        <f t="shared" si="4"/>
        <v>0.24199999999999999</v>
      </c>
      <c r="Q16" s="7" t="s">
        <v>59</v>
      </c>
      <c r="R16" s="45">
        <v>0</v>
      </c>
      <c r="S16" s="45">
        <v>0.01</v>
      </c>
      <c r="T16" s="46">
        <f t="shared" si="5"/>
        <v>2E-3</v>
      </c>
      <c r="U16" s="9">
        <f t="shared" si="6"/>
        <v>2E-3</v>
      </c>
      <c r="V16" s="7" t="s">
        <v>60</v>
      </c>
      <c r="W16" s="45">
        <v>0</v>
      </c>
      <c r="X16" s="45">
        <v>0.38</v>
      </c>
      <c r="Y16" s="46">
        <f t="shared" si="7"/>
        <v>7.5999999999999998E-2</v>
      </c>
      <c r="Z16" s="9">
        <f t="shared" si="8"/>
        <v>7.5999999999999998E-2</v>
      </c>
    </row>
    <row r="17" spans="2:28" x14ac:dyDescent="0.35">
      <c r="B17" s="7" t="s">
        <v>61</v>
      </c>
      <c r="C17">
        <v>0.01</v>
      </c>
      <c r="D17">
        <v>0.55000000000000004</v>
      </c>
      <c r="E17" s="12">
        <f t="shared" si="9"/>
        <v>0.11000000000000001</v>
      </c>
      <c r="F17" s="9">
        <f t="shared" si="0"/>
        <v>0.10000000000000002</v>
      </c>
      <c r="G17" s="7" t="s">
        <v>62</v>
      </c>
      <c r="H17">
        <v>0.03</v>
      </c>
      <c r="I17">
        <v>0.26</v>
      </c>
      <c r="J17" s="12">
        <f t="shared" si="10"/>
        <v>5.2000000000000005E-2</v>
      </c>
      <c r="K17" s="9">
        <f t="shared" si="11"/>
        <v>2.2000000000000006E-2</v>
      </c>
      <c r="L17" s="7" t="s">
        <v>63</v>
      </c>
      <c r="M17" s="45">
        <v>0.02</v>
      </c>
      <c r="N17" s="45">
        <v>0.02</v>
      </c>
      <c r="O17" s="46">
        <f t="shared" si="3"/>
        <v>4.0000000000000001E-3</v>
      </c>
      <c r="P17" s="9">
        <f t="shared" si="4"/>
        <v>-1.6E-2</v>
      </c>
      <c r="Q17" s="7" t="s">
        <v>64</v>
      </c>
      <c r="R17" s="45">
        <v>0.02</v>
      </c>
      <c r="S17" s="45">
        <v>0.23</v>
      </c>
      <c r="T17" s="46">
        <f t="shared" si="5"/>
        <v>4.5999999999999999E-2</v>
      </c>
      <c r="U17" s="9">
        <f t="shared" si="6"/>
        <v>2.5999999999999999E-2</v>
      </c>
      <c r="V17" s="7" t="s">
        <v>65</v>
      </c>
      <c r="W17" s="45">
        <v>0.02</v>
      </c>
      <c r="X17" s="45">
        <v>0.08</v>
      </c>
      <c r="Y17" s="46">
        <f t="shared" si="7"/>
        <v>1.6E-2</v>
      </c>
      <c r="Z17" s="9">
        <f t="shared" si="8"/>
        <v>-4.0000000000000001E-3</v>
      </c>
    </row>
    <row r="18" spans="2:28" x14ac:dyDescent="0.35">
      <c r="B18" s="7" t="s">
        <v>66</v>
      </c>
      <c r="C18">
        <v>0.02</v>
      </c>
      <c r="D18">
        <v>0.03</v>
      </c>
      <c r="E18" s="12">
        <f t="shared" si="9"/>
        <v>6.0000000000000001E-3</v>
      </c>
      <c r="F18" s="9">
        <f t="shared" si="0"/>
        <v>-1.4E-2</v>
      </c>
      <c r="G18" s="7" t="s">
        <v>67</v>
      </c>
      <c r="H18">
        <v>0.01</v>
      </c>
      <c r="I18">
        <v>0.27</v>
      </c>
      <c r="J18" s="12">
        <f t="shared" si="10"/>
        <v>5.4000000000000006E-2</v>
      </c>
      <c r="K18" s="9">
        <f t="shared" si="11"/>
        <v>4.4000000000000004E-2</v>
      </c>
      <c r="L18" s="7" t="s">
        <v>68</v>
      </c>
      <c r="M18" s="45">
        <v>0.01</v>
      </c>
      <c r="N18" s="45">
        <v>0.01</v>
      </c>
      <c r="O18" s="46">
        <f t="shared" si="3"/>
        <v>2E-3</v>
      </c>
      <c r="P18" s="9">
        <f t="shared" si="4"/>
        <v>-8.0000000000000002E-3</v>
      </c>
      <c r="Q18" s="7" t="s">
        <v>69</v>
      </c>
      <c r="R18" s="45">
        <v>0.04</v>
      </c>
      <c r="S18" s="45">
        <v>0.41</v>
      </c>
      <c r="T18" s="46">
        <f t="shared" si="5"/>
        <v>8.199999999999999E-2</v>
      </c>
      <c r="U18" s="9">
        <f t="shared" si="6"/>
        <v>4.1999999999999989E-2</v>
      </c>
      <c r="V18" s="7" t="s">
        <v>70</v>
      </c>
      <c r="W18" s="45">
        <v>7.0000000000000007E-2</v>
      </c>
      <c r="X18" s="45">
        <v>0.51</v>
      </c>
      <c r="Y18" s="46">
        <f t="shared" si="7"/>
        <v>0.10200000000000001</v>
      </c>
      <c r="Z18" s="9">
        <f t="shared" si="8"/>
        <v>3.2000000000000001E-2</v>
      </c>
    </row>
    <row r="19" spans="2:28" x14ac:dyDescent="0.35">
      <c r="B19" s="7" t="s">
        <v>71</v>
      </c>
      <c r="C19">
        <v>0.04</v>
      </c>
      <c r="D19">
        <v>0.31</v>
      </c>
      <c r="E19" s="12">
        <f t="shared" si="9"/>
        <v>6.2E-2</v>
      </c>
      <c r="F19" s="9">
        <f t="shared" si="0"/>
        <v>2.1999999999999999E-2</v>
      </c>
      <c r="G19" s="7" t="s">
        <v>72</v>
      </c>
      <c r="H19">
        <v>0.02</v>
      </c>
      <c r="I19">
        <v>0.76</v>
      </c>
      <c r="J19" s="12">
        <f t="shared" si="10"/>
        <v>0.152</v>
      </c>
      <c r="K19" s="9">
        <f t="shared" si="11"/>
        <v>0.13200000000000001</v>
      </c>
      <c r="L19" s="7" t="s">
        <v>73</v>
      </c>
      <c r="M19" s="45">
        <v>0.09</v>
      </c>
      <c r="N19" s="45">
        <v>0.09</v>
      </c>
      <c r="O19" s="46">
        <f t="shared" si="3"/>
        <v>1.7999999999999999E-2</v>
      </c>
      <c r="P19" s="9">
        <f t="shared" si="4"/>
        <v>-7.1999999999999995E-2</v>
      </c>
      <c r="Q19" s="7" t="s">
        <v>74</v>
      </c>
      <c r="R19" s="45">
        <v>0.02</v>
      </c>
      <c r="S19" s="45">
        <v>0.01</v>
      </c>
      <c r="T19" s="46">
        <f t="shared" si="5"/>
        <v>2E-3</v>
      </c>
      <c r="U19" s="9">
        <f t="shared" si="6"/>
        <v>-1.8000000000000002E-2</v>
      </c>
      <c r="V19" s="7" t="s">
        <v>75</v>
      </c>
      <c r="W19" s="45">
        <v>0.03</v>
      </c>
      <c r="X19" s="45">
        <v>0.06</v>
      </c>
      <c r="Y19" s="46">
        <f t="shared" si="7"/>
        <v>1.2E-2</v>
      </c>
      <c r="Z19" s="9">
        <f t="shared" si="8"/>
        <v>-1.7999999999999999E-2</v>
      </c>
    </row>
    <row r="20" spans="2:28" x14ac:dyDescent="0.35">
      <c r="B20" s="7" t="s">
        <v>76</v>
      </c>
      <c r="C20">
        <v>0.02</v>
      </c>
      <c r="D20">
        <v>7.0000000000000007E-2</v>
      </c>
      <c r="E20" s="12">
        <f t="shared" si="9"/>
        <v>1.4000000000000002E-2</v>
      </c>
      <c r="F20" s="9">
        <f t="shared" si="0"/>
        <v>-5.9999999999999984E-3</v>
      </c>
      <c r="G20" s="7"/>
      <c r="J20" s="12"/>
      <c r="K20" s="9"/>
      <c r="L20" s="7" t="s">
        <v>77</v>
      </c>
      <c r="M20" s="45">
        <v>0.02</v>
      </c>
      <c r="N20" s="45">
        <v>0.4</v>
      </c>
      <c r="O20" s="46">
        <f t="shared" si="3"/>
        <v>0.08</v>
      </c>
      <c r="P20" s="9">
        <f t="shared" si="4"/>
        <v>0.06</v>
      </c>
      <c r="Q20" s="7" t="s">
        <v>78</v>
      </c>
      <c r="R20" s="45">
        <v>0.02</v>
      </c>
      <c r="S20" s="45">
        <v>0.77</v>
      </c>
      <c r="T20" s="46">
        <f t="shared" si="5"/>
        <v>0.154</v>
      </c>
      <c r="U20" s="9">
        <f t="shared" si="6"/>
        <v>0.13400000000000001</v>
      </c>
      <c r="V20" s="7" t="s">
        <v>79</v>
      </c>
      <c r="W20" s="45">
        <v>0.03</v>
      </c>
      <c r="X20" s="45">
        <v>0.19</v>
      </c>
      <c r="Y20" s="46">
        <f t="shared" si="7"/>
        <v>3.7999999999999999E-2</v>
      </c>
      <c r="Z20" s="9">
        <f t="shared" si="8"/>
        <v>8.0000000000000002E-3</v>
      </c>
    </row>
    <row r="21" spans="2:28" ht="15" thickBot="1" x14ac:dyDescent="0.4">
      <c r="B21" s="14" t="s">
        <v>80</v>
      </c>
      <c r="C21" s="15">
        <v>0.03</v>
      </c>
      <c r="D21" s="15">
        <v>2.5499999999999998</v>
      </c>
      <c r="E21" s="16">
        <f t="shared" si="9"/>
        <v>0.51</v>
      </c>
      <c r="F21" s="17">
        <f t="shared" si="0"/>
        <v>0.48</v>
      </c>
      <c r="G21" s="7"/>
      <c r="J21" s="12"/>
      <c r="K21" s="9"/>
      <c r="L21" s="18"/>
      <c r="M21" s="44"/>
      <c r="N21" s="44"/>
      <c r="O21" s="46"/>
      <c r="P21" s="9"/>
      <c r="Q21" s="18"/>
      <c r="R21" s="44"/>
      <c r="S21" s="44"/>
      <c r="T21" s="46"/>
      <c r="U21" s="9"/>
      <c r="V21" s="7" t="s">
        <v>81</v>
      </c>
      <c r="W21" s="45">
        <v>0.01</v>
      </c>
      <c r="X21" s="45">
        <v>0.01</v>
      </c>
      <c r="Y21" s="46">
        <f t="shared" si="7"/>
        <v>2E-3</v>
      </c>
      <c r="Z21" s="9">
        <f t="shared" si="8"/>
        <v>-8.0000000000000002E-3</v>
      </c>
      <c r="AB21" s="15" t="s">
        <v>82</v>
      </c>
    </row>
    <row r="22" spans="2:28" x14ac:dyDescent="0.35">
      <c r="B22" s="7" t="s">
        <v>83</v>
      </c>
      <c r="C22">
        <v>0.01</v>
      </c>
      <c r="D22">
        <v>0.02</v>
      </c>
      <c r="E22" s="12">
        <f>D22/5</f>
        <v>4.0000000000000001E-3</v>
      </c>
      <c r="F22" s="10">
        <f>E22-C22</f>
        <v>-6.0000000000000001E-3</v>
      </c>
      <c r="G22" s="7" t="s">
        <v>84</v>
      </c>
      <c r="H22">
        <v>0.01</v>
      </c>
      <c r="I22">
        <v>7.0000000000000007E-2</v>
      </c>
      <c r="J22" s="12">
        <f>I22/5</f>
        <v>1.4000000000000002E-2</v>
      </c>
      <c r="K22" s="10">
        <f>J22-H22</f>
        <v>4.0000000000000018E-3</v>
      </c>
      <c r="L22" s="7" t="s">
        <v>85</v>
      </c>
      <c r="M22" s="45">
        <v>0.01</v>
      </c>
      <c r="N22" s="45">
        <v>0.01</v>
      </c>
      <c r="O22" s="46">
        <f>N22/5</f>
        <v>2E-3</v>
      </c>
      <c r="P22" s="10">
        <f>O22-M22</f>
        <v>-8.0000000000000002E-3</v>
      </c>
      <c r="Q22" s="7" t="s">
        <v>86</v>
      </c>
      <c r="R22" s="45">
        <v>0.01</v>
      </c>
      <c r="S22" s="45">
        <v>0.01</v>
      </c>
      <c r="T22" s="46">
        <f>S22/5</f>
        <v>2E-3</v>
      </c>
      <c r="U22" s="10">
        <f>T22-R22</f>
        <v>-8.0000000000000002E-3</v>
      </c>
      <c r="V22" s="7" t="s">
        <v>87</v>
      </c>
      <c r="W22" s="45">
        <v>0</v>
      </c>
      <c r="X22" s="45">
        <v>7.0000000000000007E-2</v>
      </c>
      <c r="Y22" s="46">
        <f t="shared" si="7"/>
        <v>1.4000000000000002E-2</v>
      </c>
      <c r="Z22" s="10">
        <f t="shared" si="8"/>
        <v>1.4000000000000002E-2</v>
      </c>
    </row>
    <row r="23" spans="2:28" x14ac:dyDescent="0.35">
      <c r="B23" s="7" t="s">
        <v>88</v>
      </c>
      <c r="C23">
        <v>0.01</v>
      </c>
      <c r="D23">
        <v>0.08</v>
      </c>
      <c r="E23" s="12">
        <f t="shared" ref="E23:E29" si="12">D23/5</f>
        <v>1.6E-2</v>
      </c>
      <c r="F23" s="9">
        <f>E23-C23</f>
        <v>6.0000000000000001E-3</v>
      </c>
      <c r="G23" s="7" t="s">
        <v>89</v>
      </c>
      <c r="H23">
        <v>0</v>
      </c>
      <c r="I23">
        <v>7.0000000000000007E-2</v>
      </c>
      <c r="J23" s="12">
        <f>I23/5</f>
        <v>1.4000000000000002E-2</v>
      </c>
      <c r="K23" s="9">
        <f>J23-H23</f>
        <v>1.4000000000000002E-2</v>
      </c>
      <c r="L23" s="7" t="s">
        <v>90</v>
      </c>
      <c r="M23" s="45">
        <v>0</v>
      </c>
      <c r="N23" s="45">
        <v>0.02</v>
      </c>
      <c r="O23" s="46">
        <f>N23/5</f>
        <v>4.0000000000000001E-3</v>
      </c>
      <c r="P23" s="9">
        <f>O23-M23</f>
        <v>4.0000000000000001E-3</v>
      </c>
      <c r="Q23" s="7" t="s">
        <v>91</v>
      </c>
      <c r="R23" s="45">
        <v>0</v>
      </c>
      <c r="S23" s="45">
        <v>0.01</v>
      </c>
      <c r="T23" s="46">
        <f t="shared" ref="T23:T29" si="13">S23/5</f>
        <v>2E-3</v>
      </c>
      <c r="U23" s="9">
        <f>T23-R23</f>
        <v>2E-3</v>
      </c>
      <c r="V23" s="7" t="s">
        <v>92</v>
      </c>
      <c r="W23" s="45">
        <v>0.01</v>
      </c>
      <c r="X23" s="45">
        <v>0.01</v>
      </c>
      <c r="Y23" s="46">
        <f t="shared" si="7"/>
        <v>2E-3</v>
      </c>
      <c r="Z23" s="9">
        <f t="shared" si="8"/>
        <v>-8.0000000000000002E-3</v>
      </c>
    </row>
    <row r="24" spans="2:28" x14ac:dyDescent="0.35">
      <c r="B24" s="7" t="s">
        <v>93</v>
      </c>
      <c r="C24">
        <v>0.01</v>
      </c>
      <c r="D24">
        <v>0.04</v>
      </c>
      <c r="E24" s="12">
        <f t="shared" si="12"/>
        <v>8.0000000000000002E-3</v>
      </c>
      <c r="F24" s="9">
        <f t="shared" ref="F24:F29" si="14">E24-C24</f>
        <v>-2E-3</v>
      </c>
      <c r="G24" s="7" t="s">
        <v>94</v>
      </c>
      <c r="H24">
        <v>0</v>
      </c>
      <c r="I24">
        <v>0.17</v>
      </c>
      <c r="J24" s="12">
        <f t="shared" ref="J24:J29" si="15">I24/5</f>
        <v>3.4000000000000002E-2</v>
      </c>
      <c r="K24" s="9">
        <f t="shared" ref="K24:K29" si="16">J24-H24</f>
        <v>3.4000000000000002E-2</v>
      </c>
      <c r="L24" s="7" t="s">
        <v>95</v>
      </c>
      <c r="M24" s="45">
        <v>0.01</v>
      </c>
      <c r="N24" s="45">
        <v>0.3</v>
      </c>
      <c r="O24" s="46">
        <f t="shared" ref="O24:O29" si="17">N24/5</f>
        <v>0.06</v>
      </c>
      <c r="P24" s="9">
        <f t="shared" ref="P24:P29" si="18">O24-M24</f>
        <v>4.9999999999999996E-2</v>
      </c>
      <c r="Q24" s="7" t="s">
        <v>96</v>
      </c>
      <c r="R24" s="45">
        <v>0.02</v>
      </c>
      <c r="S24" s="45">
        <v>0.11</v>
      </c>
      <c r="T24" s="46">
        <f t="shared" si="13"/>
        <v>2.1999999999999999E-2</v>
      </c>
      <c r="U24" s="9">
        <f t="shared" ref="U24:U29" si="19">T24-R24</f>
        <v>1.9999999999999983E-3</v>
      </c>
      <c r="V24" s="7" t="s">
        <v>97</v>
      </c>
      <c r="W24" s="45">
        <v>0.01</v>
      </c>
      <c r="X24" s="45">
        <v>0.02</v>
      </c>
      <c r="Y24" s="46">
        <f t="shared" si="7"/>
        <v>4.0000000000000001E-3</v>
      </c>
      <c r="Z24" s="9">
        <f t="shared" si="8"/>
        <v>-6.0000000000000001E-3</v>
      </c>
    </row>
    <row r="25" spans="2:28" x14ac:dyDescent="0.35">
      <c r="B25" s="7" t="s">
        <v>98</v>
      </c>
      <c r="C25">
        <v>0.01</v>
      </c>
      <c r="D25">
        <v>0.02</v>
      </c>
      <c r="E25" s="12">
        <f t="shared" si="12"/>
        <v>4.0000000000000001E-3</v>
      </c>
      <c r="F25" s="9">
        <f t="shared" si="14"/>
        <v>-6.0000000000000001E-3</v>
      </c>
      <c r="G25" s="7" t="s">
        <v>99</v>
      </c>
      <c r="H25">
        <v>0.01</v>
      </c>
      <c r="I25">
        <v>0.01</v>
      </c>
      <c r="J25" s="12">
        <f t="shared" si="15"/>
        <v>2E-3</v>
      </c>
      <c r="K25" s="9">
        <f t="shared" si="16"/>
        <v>-8.0000000000000002E-3</v>
      </c>
      <c r="L25" s="7" t="s">
        <v>100</v>
      </c>
      <c r="M25" s="45">
        <v>0.01</v>
      </c>
      <c r="N25" s="45">
        <v>0.03</v>
      </c>
      <c r="O25" s="46">
        <f t="shared" si="17"/>
        <v>6.0000000000000001E-3</v>
      </c>
      <c r="P25" s="9">
        <f t="shared" si="18"/>
        <v>-4.0000000000000001E-3</v>
      </c>
      <c r="Q25" s="7" t="s">
        <v>101</v>
      </c>
      <c r="R25" s="45">
        <v>0</v>
      </c>
      <c r="S25" s="45">
        <v>0.03</v>
      </c>
      <c r="T25" s="46">
        <f t="shared" si="13"/>
        <v>6.0000000000000001E-3</v>
      </c>
      <c r="U25" s="9">
        <f t="shared" si="19"/>
        <v>6.0000000000000001E-3</v>
      </c>
      <c r="V25" s="7" t="s">
        <v>102</v>
      </c>
      <c r="W25" s="45">
        <v>0.01</v>
      </c>
      <c r="X25" s="45">
        <v>0.01</v>
      </c>
      <c r="Y25" s="46">
        <f t="shared" si="7"/>
        <v>2E-3</v>
      </c>
      <c r="Z25" s="9">
        <f t="shared" si="8"/>
        <v>-8.0000000000000002E-3</v>
      </c>
    </row>
    <row r="26" spans="2:28" x14ac:dyDescent="0.35">
      <c r="B26" s="7" t="s">
        <v>103</v>
      </c>
      <c r="C26">
        <v>0</v>
      </c>
      <c r="D26">
        <v>0.04</v>
      </c>
      <c r="E26" s="12">
        <f t="shared" si="12"/>
        <v>8.0000000000000002E-3</v>
      </c>
      <c r="F26" s="9">
        <f t="shared" si="14"/>
        <v>8.0000000000000002E-3</v>
      </c>
      <c r="G26" s="7" t="s">
        <v>104</v>
      </c>
      <c r="H26">
        <v>0</v>
      </c>
      <c r="I26">
        <v>0.17</v>
      </c>
      <c r="J26" s="12">
        <f t="shared" si="15"/>
        <v>3.4000000000000002E-2</v>
      </c>
      <c r="K26" s="9">
        <f t="shared" si="16"/>
        <v>3.4000000000000002E-2</v>
      </c>
      <c r="L26" s="7" t="s">
        <v>105</v>
      </c>
      <c r="M26" s="45">
        <v>0.01</v>
      </c>
      <c r="N26" s="45">
        <v>0.01</v>
      </c>
      <c r="O26" s="46">
        <f t="shared" si="17"/>
        <v>2E-3</v>
      </c>
      <c r="P26" s="9">
        <f t="shared" si="18"/>
        <v>-8.0000000000000002E-3</v>
      </c>
      <c r="Q26" s="7" t="s">
        <v>106</v>
      </c>
      <c r="R26" s="45">
        <v>0.01</v>
      </c>
      <c r="S26" s="45">
        <v>0.03</v>
      </c>
      <c r="T26" s="46">
        <f t="shared" si="13"/>
        <v>6.0000000000000001E-3</v>
      </c>
      <c r="U26" s="9">
        <f t="shared" si="19"/>
        <v>-4.0000000000000001E-3</v>
      </c>
      <c r="V26" s="7" t="s">
        <v>107</v>
      </c>
      <c r="W26" s="45">
        <v>0.01</v>
      </c>
      <c r="X26" s="45">
        <v>0.01</v>
      </c>
      <c r="Y26" s="46">
        <f t="shared" si="7"/>
        <v>2E-3</v>
      </c>
      <c r="Z26" s="9">
        <f t="shared" si="8"/>
        <v>-8.0000000000000002E-3</v>
      </c>
    </row>
    <row r="27" spans="2:28" x14ac:dyDescent="0.35">
      <c r="B27" s="7" t="s">
        <v>108</v>
      </c>
      <c r="C27">
        <v>0.01</v>
      </c>
      <c r="D27">
        <v>0.02</v>
      </c>
      <c r="E27" s="12">
        <f t="shared" si="12"/>
        <v>4.0000000000000001E-3</v>
      </c>
      <c r="F27" s="9">
        <f t="shared" si="14"/>
        <v>-6.0000000000000001E-3</v>
      </c>
      <c r="G27" s="7" t="s">
        <v>109</v>
      </c>
      <c r="H27">
        <v>0.01</v>
      </c>
      <c r="I27">
        <v>0.01</v>
      </c>
      <c r="J27" s="12">
        <f t="shared" si="15"/>
        <v>2E-3</v>
      </c>
      <c r="K27" s="9">
        <f t="shared" si="16"/>
        <v>-8.0000000000000002E-3</v>
      </c>
      <c r="L27" s="7" t="s">
        <v>110</v>
      </c>
      <c r="M27" s="45">
        <v>0.01</v>
      </c>
      <c r="N27" s="45">
        <v>0.15</v>
      </c>
      <c r="O27" s="46">
        <f t="shared" si="17"/>
        <v>0.03</v>
      </c>
      <c r="P27" s="9">
        <f t="shared" si="18"/>
        <v>1.9999999999999997E-2</v>
      </c>
      <c r="Q27" s="7" t="s">
        <v>111</v>
      </c>
      <c r="R27" s="45">
        <v>0.01</v>
      </c>
      <c r="S27" s="45">
        <v>0.01</v>
      </c>
      <c r="T27" s="46">
        <f t="shared" si="13"/>
        <v>2E-3</v>
      </c>
      <c r="U27" s="9">
        <f t="shared" si="19"/>
        <v>-8.0000000000000002E-3</v>
      </c>
      <c r="V27" s="7" t="s">
        <v>112</v>
      </c>
      <c r="W27" s="45">
        <v>0.01</v>
      </c>
      <c r="X27" s="45">
        <v>0.01</v>
      </c>
      <c r="Y27" s="46">
        <f t="shared" si="7"/>
        <v>2E-3</v>
      </c>
      <c r="Z27" s="9">
        <f t="shared" si="8"/>
        <v>-8.0000000000000002E-3</v>
      </c>
    </row>
    <row r="28" spans="2:28" x14ac:dyDescent="0.35">
      <c r="B28" s="7" t="s">
        <v>113</v>
      </c>
      <c r="C28">
        <v>0</v>
      </c>
      <c r="D28">
        <v>0.12</v>
      </c>
      <c r="E28" s="12">
        <f t="shared" si="12"/>
        <v>2.4E-2</v>
      </c>
      <c r="F28" s="9">
        <f t="shared" si="14"/>
        <v>2.4E-2</v>
      </c>
      <c r="G28" s="7" t="s">
        <v>114</v>
      </c>
      <c r="H28">
        <v>0.01</v>
      </c>
      <c r="I28">
        <v>0.02</v>
      </c>
      <c r="J28" s="12">
        <f t="shared" si="15"/>
        <v>4.0000000000000001E-3</v>
      </c>
      <c r="K28" s="9">
        <f t="shared" si="16"/>
        <v>-6.0000000000000001E-3</v>
      </c>
      <c r="L28" s="7" t="s">
        <v>115</v>
      </c>
      <c r="M28" s="45">
        <v>0</v>
      </c>
      <c r="N28" s="45">
        <v>0.14000000000000001</v>
      </c>
      <c r="O28" s="46">
        <f t="shared" si="17"/>
        <v>2.8000000000000004E-2</v>
      </c>
      <c r="P28" s="9">
        <f t="shared" si="18"/>
        <v>2.8000000000000004E-2</v>
      </c>
      <c r="Q28" s="7" t="s">
        <v>116</v>
      </c>
      <c r="R28" s="45">
        <v>0</v>
      </c>
      <c r="S28" s="45">
        <v>0.08</v>
      </c>
      <c r="T28" s="46">
        <f t="shared" si="13"/>
        <v>1.6E-2</v>
      </c>
      <c r="U28" s="9">
        <f t="shared" si="19"/>
        <v>1.6E-2</v>
      </c>
      <c r="V28" s="7" t="s">
        <v>117</v>
      </c>
      <c r="W28" s="45">
        <v>0.01</v>
      </c>
      <c r="X28" s="45">
        <v>0.04</v>
      </c>
      <c r="Y28" s="46">
        <f t="shared" si="7"/>
        <v>8.0000000000000002E-3</v>
      </c>
      <c r="Z28" s="9">
        <f t="shared" si="8"/>
        <v>-2E-3</v>
      </c>
    </row>
    <row r="29" spans="2:28" ht="15" thickBot="1" x14ac:dyDescent="0.4">
      <c r="B29" s="7" t="s">
        <v>118</v>
      </c>
      <c r="C29">
        <v>0.01</v>
      </c>
      <c r="D29">
        <v>0.06</v>
      </c>
      <c r="E29" s="12">
        <f t="shared" si="12"/>
        <v>1.2E-2</v>
      </c>
      <c r="F29" s="13">
        <f t="shared" si="14"/>
        <v>2E-3</v>
      </c>
      <c r="G29" s="7" t="s">
        <v>119</v>
      </c>
      <c r="H29">
        <v>0</v>
      </c>
      <c r="I29">
        <v>0.14000000000000001</v>
      </c>
      <c r="J29" s="12">
        <f t="shared" si="15"/>
        <v>2.8000000000000004E-2</v>
      </c>
      <c r="K29" s="13">
        <f t="shared" si="16"/>
        <v>2.8000000000000004E-2</v>
      </c>
      <c r="L29" s="7" t="s">
        <v>120</v>
      </c>
      <c r="M29" s="45">
        <v>0</v>
      </c>
      <c r="N29" s="45">
        <v>0.23</v>
      </c>
      <c r="O29" s="46">
        <f t="shared" si="17"/>
        <v>4.5999999999999999E-2</v>
      </c>
      <c r="P29" s="13">
        <f t="shared" si="18"/>
        <v>4.5999999999999999E-2</v>
      </c>
      <c r="Q29" s="7" t="s">
        <v>121</v>
      </c>
      <c r="R29" s="45">
        <v>0.03</v>
      </c>
      <c r="S29" s="45">
        <v>0.01</v>
      </c>
      <c r="T29" s="46">
        <f t="shared" si="13"/>
        <v>2E-3</v>
      </c>
      <c r="U29" s="13">
        <f t="shared" si="19"/>
        <v>-2.7999999999999997E-2</v>
      </c>
      <c r="V29" s="7" t="s">
        <v>122</v>
      </c>
      <c r="W29" s="45">
        <v>0.01</v>
      </c>
      <c r="X29" s="45">
        <v>0.13</v>
      </c>
      <c r="Y29" s="46">
        <f t="shared" si="7"/>
        <v>2.6000000000000002E-2</v>
      </c>
      <c r="Z29" s="13">
        <f t="shared" si="8"/>
        <v>1.6E-2</v>
      </c>
    </row>
    <row r="30" spans="2:28" x14ac:dyDescent="0.35">
      <c r="B30" s="7" t="s">
        <v>123</v>
      </c>
      <c r="C30">
        <v>0.01</v>
      </c>
      <c r="D30">
        <v>0.26</v>
      </c>
      <c r="E30" s="12">
        <v>5.2000000000000005E-2</v>
      </c>
      <c r="F30" s="9">
        <v>4.2000000000000003E-2</v>
      </c>
      <c r="G30" s="7" t="s">
        <v>124</v>
      </c>
      <c r="H30">
        <v>0.01</v>
      </c>
      <c r="I30">
        <v>0.59</v>
      </c>
      <c r="J30" s="12">
        <f>I30/5</f>
        <v>0.11799999999999999</v>
      </c>
      <c r="K30" s="9">
        <f>J30-H30</f>
        <v>0.108</v>
      </c>
      <c r="L30" s="7" t="s">
        <v>125</v>
      </c>
      <c r="M30" s="45">
        <v>0.03</v>
      </c>
      <c r="N30" s="45">
        <v>0.01</v>
      </c>
      <c r="O30" s="46">
        <f>N30/5</f>
        <v>2E-3</v>
      </c>
      <c r="P30" s="9">
        <f>O30-M30</f>
        <v>-2.7999999999999997E-2</v>
      </c>
      <c r="Q30" s="7" t="s">
        <v>126</v>
      </c>
      <c r="R30" s="45">
        <v>0</v>
      </c>
      <c r="S30" s="45">
        <v>0.28999999999999998</v>
      </c>
      <c r="T30" s="46">
        <f>S30/5</f>
        <v>5.7999999999999996E-2</v>
      </c>
      <c r="U30" s="9">
        <f>T30-R30</f>
        <v>5.7999999999999996E-2</v>
      </c>
      <c r="V30" s="7" t="s">
        <v>127</v>
      </c>
      <c r="W30" s="45">
        <v>0.01</v>
      </c>
      <c r="X30" s="45">
        <v>0.02</v>
      </c>
      <c r="Y30" s="46">
        <f>X30/5</f>
        <v>4.0000000000000001E-3</v>
      </c>
      <c r="Z30" s="9">
        <f>Y30-W30</f>
        <v>-6.0000000000000001E-3</v>
      </c>
    </row>
    <row r="31" spans="2:28" x14ac:dyDescent="0.35">
      <c r="B31" s="7" t="s">
        <v>128</v>
      </c>
      <c r="C31">
        <v>0</v>
      </c>
      <c r="D31">
        <v>0.45</v>
      </c>
      <c r="E31" s="12">
        <v>0.09</v>
      </c>
      <c r="F31" s="9">
        <v>0.09</v>
      </c>
      <c r="G31" s="7" t="s">
        <v>129</v>
      </c>
      <c r="H31">
        <v>0</v>
      </c>
      <c r="I31">
        <v>0.17</v>
      </c>
      <c r="J31" s="12">
        <f t="shared" ref="J31:J35" si="20">I31/5</f>
        <v>3.4000000000000002E-2</v>
      </c>
      <c r="K31" s="9">
        <f t="shared" ref="K31:K35" si="21">J31-H31</f>
        <v>3.4000000000000002E-2</v>
      </c>
      <c r="L31" s="7" t="s">
        <v>130</v>
      </c>
      <c r="M31" s="45">
        <v>0.01</v>
      </c>
      <c r="N31" s="45">
        <v>0.08</v>
      </c>
      <c r="O31" s="46">
        <f>N31/5</f>
        <v>1.6E-2</v>
      </c>
      <c r="P31" s="9">
        <f>O31-M31</f>
        <v>6.0000000000000001E-3</v>
      </c>
      <c r="Q31" s="7" t="s">
        <v>131</v>
      </c>
      <c r="R31" s="45">
        <v>0.01</v>
      </c>
      <c r="S31" s="45">
        <v>0</v>
      </c>
      <c r="T31" s="46">
        <f t="shared" ref="T31:T37" si="22">S31/5</f>
        <v>0</v>
      </c>
      <c r="U31" s="9">
        <f t="shared" ref="U31:U37" si="23">T31-R31</f>
        <v>-0.01</v>
      </c>
      <c r="V31" s="7" t="s">
        <v>132</v>
      </c>
      <c r="W31" s="45">
        <v>0.01</v>
      </c>
      <c r="X31" s="45">
        <v>0.03</v>
      </c>
      <c r="Y31" s="46">
        <f t="shared" ref="Y31:Y35" si="24">X31/5</f>
        <v>6.0000000000000001E-3</v>
      </c>
      <c r="Z31" s="9">
        <f t="shared" ref="Z31:Z35" si="25">Y31-W31</f>
        <v>-4.0000000000000001E-3</v>
      </c>
    </row>
    <row r="32" spans="2:28" x14ac:dyDescent="0.35">
      <c r="B32" s="7" t="s">
        <v>133</v>
      </c>
      <c r="C32">
        <v>0</v>
      </c>
      <c r="D32">
        <v>0.16</v>
      </c>
      <c r="E32" s="12">
        <v>3.2000000000000001E-2</v>
      </c>
      <c r="F32" s="9">
        <v>3.2000000000000001E-2</v>
      </c>
      <c r="G32" s="7" t="s">
        <v>134</v>
      </c>
      <c r="H32">
        <v>0.01</v>
      </c>
      <c r="I32">
        <v>0.01</v>
      </c>
      <c r="J32" s="12">
        <f t="shared" si="20"/>
        <v>2E-3</v>
      </c>
      <c r="K32" s="9">
        <f t="shared" si="21"/>
        <v>-8.0000000000000002E-3</v>
      </c>
      <c r="L32" s="7" t="s">
        <v>135</v>
      </c>
      <c r="M32" s="45">
        <v>0</v>
      </c>
      <c r="N32" s="45">
        <v>0.15</v>
      </c>
      <c r="O32" s="46">
        <f t="shared" ref="O32:O35" si="26">N32/5</f>
        <v>0.03</v>
      </c>
      <c r="P32" s="9">
        <f t="shared" ref="P32:P35" si="27">O32-M32</f>
        <v>0.03</v>
      </c>
      <c r="Q32" s="7" t="s">
        <v>136</v>
      </c>
      <c r="R32" s="45">
        <v>0.04</v>
      </c>
      <c r="S32" s="45">
        <v>0.04</v>
      </c>
      <c r="T32" s="46">
        <f t="shared" si="22"/>
        <v>8.0000000000000002E-3</v>
      </c>
      <c r="U32" s="9">
        <f t="shared" si="23"/>
        <v>-3.2000000000000001E-2</v>
      </c>
      <c r="V32" s="7" t="s">
        <v>137</v>
      </c>
      <c r="W32" s="45">
        <v>0.01</v>
      </c>
      <c r="X32" s="45">
        <v>0.12</v>
      </c>
      <c r="Y32" s="46">
        <f t="shared" si="24"/>
        <v>2.4E-2</v>
      </c>
      <c r="Z32" s="9">
        <f t="shared" si="25"/>
        <v>1.4E-2</v>
      </c>
    </row>
    <row r="33" spans="2:26" x14ac:dyDescent="0.35">
      <c r="B33" s="7" t="s">
        <v>138</v>
      </c>
      <c r="C33">
        <v>0</v>
      </c>
      <c r="D33">
        <v>0.05</v>
      </c>
      <c r="E33" s="12">
        <v>0.01</v>
      </c>
      <c r="F33" s="9">
        <v>0.01</v>
      </c>
      <c r="G33" s="7" t="s">
        <v>139</v>
      </c>
      <c r="H33">
        <v>0</v>
      </c>
      <c r="I33">
        <v>0.69</v>
      </c>
      <c r="J33" s="12">
        <f t="shared" si="20"/>
        <v>0.13799999999999998</v>
      </c>
      <c r="K33" s="9">
        <f t="shared" si="21"/>
        <v>0.13799999999999998</v>
      </c>
      <c r="L33" s="7" t="s">
        <v>140</v>
      </c>
      <c r="M33" s="45">
        <v>0.01</v>
      </c>
      <c r="N33" s="45">
        <v>0.06</v>
      </c>
      <c r="O33" s="46">
        <f t="shared" si="26"/>
        <v>1.2E-2</v>
      </c>
      <c r="P33" s="9">
        <f t="shared" si="27"/>
        <v>2E-3</v>
      </c>
      <c r="Q33" s="7" t="s">
        <v>141</v>
      </c>
      <c r="R33" s="45">
        <v>0</v>
      </c>
      <c r="S33" s="45">
        <v>0.01</v>
      </c>
      <c r="T33" s="46">
        <f t="shared" si="22"/>
        <v>2E-3</v>
      </c>
      <c r="U33" s="9">
        <f t="shared" si="23"/>
        <v>2E-3</v>
      </c>
      <c r="V33" s="7" t="s">
        <v>142</v>
      </c>
      <c r="W33" s="45">
        <v>0</v>
      </c>
      <c r="X33" s="45">
        <v>0.01</v>
      </c>
      <c r="Y33" s="46">
        <f t="shared" si="24"/>
        <v>2E-3</v>
      </c>
      <c r="Z33" s="9">
        <f t="shared" si="25"/>
        <v>2E-3</v>
      </c>
    </row>
    <row r="34" spans="2:26" x14ac:dyDescent="0.35">
      <c r="B34" s="7" t="s">
        <v>143</v>
      </c>
      <c r="C34">
        <v>0</v>
      </c>
      <c r="D34">
        <v>0.17</v>
      </c>
      <c r="E34" s="12">
        <f t="shared" ref="E34:E36" si="28">D34/5</f>
        <v>3.4000000000000002E-2</v>
      </c>
      <c r="F34" s="9">
        <f t="shared" ref="F34:F35" si="29">E34-C34</f>
        <v>3.4000000000000002E-2</v>
      </c>
      <c r="G34" s="7" t="s">
        <v>144</v>
      </c>
      <c r="H34">
        <v>-0.01</v>
      </c>
      <c r="I34">
        <v>0.09</v>
      </c>
      <c r="J34" s="12">
        <f t="shared" si="20"/>
        <v>1.7999999999999999E-2</v>
      </c>
      <c r="K34" s="9">
        <f t="shared" si="21"/>
        <v>2.7999999999999997E-2</v>
      </c>
      <c r="L34" s="7" t="s">
        <v>145</v>
      </c>
      <c r="M34" s="45">
        <v>0</v>
      </c>
      <c r="N34" s="45">
        <v>0.16</v>
      </c>
      <c r="O34" s="46">
        <f t="shared" si="26"/>
        <v>3.2000000000000001E-2</v>
      </c>
      <c r="P34" s="9">
        <f t="shared" si="27"/>
        <v>3.2000000000000001E-2</v>
      </c>
      <c r="Q34" s="7" t="s">
        <v>146</v>
      </c>
      <c r="R34" s="45">
        <v>0</v>
      </c>
      <c r="S34" s="45">
        <v>0.01</v>
      </c>
      <c r="T34" s="46">
        <f t="shared" si="22"/>
        <v>2E-3</v>
      </c>
      <c r="U34" s="9">
        <f t="shared" si="23"/>
        <v>2E-3</v>
      </c>
      <c r="V34" s="7" t="s">
        <v>147</v>
      </c>
      <c r="W34" s="45">
        <v>0.01</v>
      </c>
      <c r="X34" s="45">
        <v>0.01</v>
      </c>
      <c r="Y34" s="46">
        <f t="shared" si="24"/>
        <v>2E-3</v>
      </c>
      <c r="Z34" s="9">
        <f t="shared" si="25"/>
        <v>-8.0000000000000002E-3</v>
      </c>
    </row>
    <row r="35" spans="2:26" x14ac:dyDescent="0.35">
      <c r="B35" s="7" t="s">
        <v>148</v>
      </c>
      <c r="C35">
        <v>0</v>
      </c>
      <c r="D35">
        <v>0.16</v>
      </c>
      <c r="E35" s="12">
        <f t="shared" si="28"/>
        <v>3.2000000000000001E-2</v>
      </c>
      <c r="F35" s="9">
        <f t="shared" si="29"/>
        <v>3.2000000000000001E-2</v>
      </c>
      <c r="G35" s="7" t="s">
        <v>149</v>
      </c>
      <c r="H35">
        <v>0.01</v>
      </c>
      <c r="I35">
        <v>0.03</v>
      </c>
      <c r="J35" s="12">
        <f t="shared" si="20"/>
        <v>6.0000000000000001E-3</v>
      </c>
      <c r="K35" s="9">
        <f t="shared" si="21"/>
        <v>-4.0000000000000001E-3</v>
      </c>
      <c r="L35" s="7" t="s">
        <v>150</v>
      </c>
      <c r="M35" s="45">
        <v>0.01</v>
      </c>
      <c r="N35" s="45">
        <v>0.04</v>
      </c>
      <c r="O35" s="46">
        <f t="shared" si="26"/>
        <v>8.0000000000000002E-3</v>
      </c>
      <c r="P35" s="9">
        <f t="shared" si="27"/>
        <v>-2E-3</v>
      </c>
      <c r="Q35" s="7" t="s">
        <v>151</v>
      </c>
      <c r="R35" s="45">
        <v>0</v>
      </c>
      <c r="S35" s="45">
        <v>0.01</v>
      </c>
      <c r="T35" s="46">
        <f t="shared" si="22"/>
        <v>2E-3</v>
      </c>
      <c r="U35" s="9">
        <f t="shared" si="23"/>
        <v>2E-3</v>
      </c>
      <c r="V35" s="7" t="s">
        <v>152</v>
      </c>
      <c r="W35" s="45">
        <v>0.01</v>
      </c>
      <c r="X35" s="45">
        <v>0.12</v>
      </c>
      <c r="Y35" s="46">
        <f t="shared" si="24"/>
        <v>2.4E-2</v>
      </c>
      <c r="Z35" s="9">
        <f t="shared" si="25"/>
        <v>1.4E-2</v>
      </c>
    </row>
    <row r="36" spans="2:26" x14ac:dyDescent="0.35">
      <c r="B36" s="7" t="s">
        <v>153</v>
      </c>
      <c r="C36">
        <v>0</v>
      </c>
      <c r="D36">
        <v>0.16</v>
      </c>
      <c r="E36" s="12">
        <f t="shared" si="28"/>
        <v>3.2000000000000001E-2</v>
      </c>
      <c r="F36" s="9">
        <f>E36-C36</f>
        <v>3.2000000000000001E-2</v>
      </c>
      <c r="G36" s="7"/>
      <c r="J36" s="12"/>
      <c r="K36" s="9"/>
      <c r="L36" s="7"/>
      <c r="M36" s="45"/>
      <c r="N36" s="45"/>
      <c r="O36" s="45"/>
      <c r="P36" s="19"/>
      <c r="Q36" s="7" t="s">
        <v>154</v>
      </c>
      <c r="R36" s="45">
        <v>0</v>
      </c>
      <c r="S36" s="45">
        <v>0.11</v>
      </c>
      <c r="T36" s="46">
        <f t="shared" si="22"/>
        <v>2.1999999999999999E-2</v>
      </c>
      <c r="U36" s="9">
        <f t="shared" si="23"/>
        <v>2.1999999999999999E-2</v>
      </c>
      <c r="V36" s="7"/>
      <c r="W36" s="45"/>
      <c r="X36" s="45"/>
      <c r="Y36" s="46"/>
      <c r="Z36" s="9"/>
    </row>
    <row r="37" spans="2:26" ht="15" thickBot="1" x14ac:dyDescent="0.4">
      <c r="B37" s="7"/>
      <c r="E37" s="20"/>
      <c r="F37" s="21"/>
      <c r="G37" s="7"/>
      <c r="J37" s="12"/>
      <c r="K37" s="9"/>
      <c r="L37" s="7"/>
      <c r="M37" s="45"/>
      <c r="N37" s="45"/>
      <c r="O37" s="45"/>
      <c r="P37" s="19"/>
      <c r="Q37" s="22" t="s">
        <v>155</v>
      </c>
      <c r="R37" s="23">
        <v>0</v>
      </c>
      <c r="S37" s="23">
        <v>0.01</v>
      </c>
      <c r="T37" s="24">
        <f t="shared" si="22"/>
        <v>2E-3</v>
      </c>
      <c r="U37" s="13">
        <f t="shared" si="23"/>
        <v>2E-3</v>
      </c>
      <c r="V37" s="7"/>
      <c r="W37" s="45"/>
      <c r="X37" s="45"/>
      <c r="Y37" s="46"/>
      <c r="Z37" s="9"/>
    </row>
    <row r="38" spans="2:26" ht="15" thickBot="1" x14ac:dyDescent="0.4">
      <c r="B38" s="22"/>
      <c r="C38" s="25"/>
      <c r="D38" s="32" t="s">
        <v>156</v>
      </c>
      <c r="E38" s="33"/>
      <c r="F38" s="49">
        <f>AVERAGE(F7:F36)</f>
        <v>3.8200000000000005E-2</v>
      </c>
      <c r="G38" s="26"/>
      <c r="H38" s="27"/>
      <c r="I38" s="34" t="s">
        <v>156</v>
      </c>
      <c r="J38" s="35"/>
      <c r="K38" s="49">
        <f>AVERAGE(K7:K35)</f>
        <v>2.9923076923076927E-2</v>
      </c>
      <c r="L38" s="26"/>
      <c r="M38" s="25"/>
      <c r="N38" s="32" t="s">
        <v>156</v>
      </c>
      <c r="O38" s="36"/>
      <c r="P38" s="50">
        <f>AVERAGE(P7:P35)</f>
        <v>1.842857142857143E-2</v>
      </c>
      <c r="Q38" s="26"/>
      <c r="R38" s="25"/>
      <c r="S38" s="37" t="s">
        <v>156</v>
      </c>
      <c r="T38" s="38"/>
      <c r="U38" s="51">
        <f>AVERAGE(U7:U37)</f>
        <v>6.6666666666666662E-3</v>
      </c>
      <c r="V38" s="26"/>
      <c r="W38" s="27"/>
      <c r="X38" s="34" t="s">
        <v>156</v>
      </c>
      <c r="Y38" s="35"/>
      <c r="Z38" s="50">
        <f>AVERAGE(Z7:Z35)</f>
        <v>-1.3793103448275863E-3</v>
      </c>
    </row>
    <row r="39" spans="2:26" ht="15" thickBot="1" x14ac:dyDescent="0.4">
      <c r="B39" s="29"/>
      <c r="C39" s="30"/>
      <c r="D39" s="30"/>
      <c r="E39" s="31" t="s">
        <v>157</v>
      </c>
      <c r="F39" s="48">
        <f>AVERAGE(F7:F20,F22,F23,F24,F25,F26,F27,F28,F29,F30,F31,F32,F33,F34,F35,F36)</f>
        <v>2.296551724137931E-2</v>
      </c>
      <c r="I39" s="45"/>
      <c r="J39" s="45"/>
      <c r="K39" s="46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2:26" x14ac:dyDescent="0.35">
      <c r="F40" s="20"/>
      <c r="K40" s="20"/>
      <c r="O40" s="20"/>
    </row>
  </sheetData>
  <mergeCells count="5">
    <mergeCell ref="B5:F5"/>
    <mergeCell ref="G5:K5"/>
    <mergeCell ref="L5:P5"/>
    <mergeCell ref="Q5:U5"/>
    <mergeCell ref="V5:Z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Animals 13-14-20-35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Aleotti</dc:creator>
  <cp:lastModifiedBy>Alessandra Aleotti</cp:lastModifiedBy>
  <dcterms:created xsi:type="dcterms:W3CDTF">2022-01-23T16:01:39Z</dcterms:created>
  <dcterms:modified xsi:type="dcterms:W3CDTF">2022-07-22T09:54:39Z</dcterms:modified>
</cp:coreProperties>
</file>